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435" activeTab="0"/>
  </bookViews>
  <sheets>
    <sheet name="Лист1" sheetId="1" r:id="rId1"/>
    <sheet name="Лист2" sheetId="2" r:id="rId2"/>
    <sheet name="Лист3" sheetId="3" r:id="rId3"/>
  </sheets>
  <definedNames>
    <definedName name="_xlnm.Print_Titles" localSheetId="0">'Лист1'!$4:$5</definedName>
  </definedNames>
  <calcPr fullCalcOnLoad="1"/>
</workbook>
</file>

<file path=xl/sharedStrings.xml><?xml version="1.0" encoding="utf-8"?>
<sst xmlns="http://schemas.openxmlformats.org/spreadsheetml/2006/main" count="160" uniqueCount="123">
  <si>
    <t>Наименование муниципальной программы</t>
  </si>
  <si>
    <t>Показатели программы</t>
  </si>
  <si>
    <t>нет</t>
  </si>
  <si>
    <t>Основные результаты реализации программы</t>
  </si>
  <si>
    <t>Основные результаты реализации подпрограмм</t>
  </si>
  <si>
    <t>Всего,</t>
  </si>
  <si>
    <t>местный бюджет</t>
  </si>
  <si>
    <t>областной бюджет</t>
  </si>
  <si>
    <t>в том числе по источникам финансирования:</t>
  </si>
  <si>
    <t>-</t>
  </si>
  <si>
    <r>
      <t>Достигнутый, R</t>
    </r>
    <r>
      <rPr>
        <sz val="6"/>
        <color indexed="8"/>
        <rFont val="Times New Roman"/>
        <family val="1"/>
      </rPr>
      <t>ф</t>
    </r>
  </si>
  <si>
    <r>
      <t>Установленный (плановый), R</t>
    </r>
    <r>
      <rPr>
        <sz val="6"/>
        <color indexed="8"/>
        <rFont val="Times New Roman"/>
        <family val="1"/>
      </rPr>
      <t>п</t>
    </r>
  </si>
  <si>
    <r>
      <t>Вес показателя, М</t>
    </r>
    <r>
      <rPr>
        <sz val="6"/>
        <color indexed="8"/>
        <rFont val="Times New Roman"/>
        <family val="1"/>
      </rPr>
      <t xml:space="preserve">п   </t>
    </r>
    <r>
      <rPr>
        <sz val="10"/>
        <color indexed="8"/>
        <rFont val="Times New Roman"/>
        <family val="1"/>
      </rPr>
      <t>М</t>
    </r>
    <r>
      <rPr>
        <sz val="6"/>
        <color indexed="8"/>
        <rFont val="Times New Roman"/>
        <family val="1"/>
      </rPr>
      <t>п</t>
    </r>
    <r>
      <rPr>
        <sz val="10"/>
        <color indexed="8"/>
        <rFont val="Times New Roman"/>
        <family val="1"/>
      </rPr>
      <t>=1/N</t>
    </r>
  </si>
  <si>
    <t>Общее число показателей подпрограммы, N</t>
  </si>
  <si>
    <t>Целевые индикаторы и показатели</t>
  </si>
  <si>
    <t>Выполнение расходных обязательств, связанных с реализацией программ</t>
  </si>
  <si>
    <t>Общий объем фактически произведенных расходов по источникам финансирования, руб.</t>
  </si>
  <si>
    <t>Наименование подпрограмм муниципальной программы</t>
  </si>
  <si>
    <t>Наименование целевого индикатора и показателя №1</t>
  </si>
  <si>
    <t>Наименование целевого индикатора и показателя №6</t>
  </si>
  <si>
    <t>Наименование целевого индикатора и показателя №5</t>
  </si>
  <si>
    <t>Наименование целевого индикатора и показателя №4</t>
  </si>
  <si>
    <t>Наименование целевого индикатора и показателя №3</t>
  </si>
  <si>
    <t>Наименование целевого индикатора и показателя №2</t>
  </si>
  <si>
    <r>
      <t>Соотношение достигнутых и плановых результатов целевых значений показателей, S, при увеличении показателя S=R</t>
    </r>
    <r>
      <rPr>
        <sz val="6"/>
        <color indexed="8"/>
        <rFont val="Times New Roman"/>
        <family val="1"/>
      </rPr>
      <t>ф</t>
    </r>
    <r>
      <rPr>
        <sz val="10"/>
        <color indexed="8"/>
        <rFont val="Times New Roman"/>
        <family val="1"/>
      </rPr>
      <t>/R</t>
    </r>
    <r>
      <rPr>
        <sz val="6"/>
        <color indexed="8"/>
        <rFont val="Times New Roman"/>
        <family val="1"/>
      </rPr>
      <t>п</t>
    </r>
    <r>
      <rPr>
        <sz val="10"/>
        <color indexed="8"/>
        <rFont val="Times New Roman"/>
        <family val="1"/>
      </rPr>
      <t>,
при уменьшении показателя S=R</t>
    </r>
    <r>
      <rPr>
        <sz val="6"/>
        <color indexed="8"/>
        <rFont val="Times New Roman"/>
        <family val="1"/>
      </rPr>
      <t>п</t>
    </r>
    <r>
      <rPr>
        <sz val="10"/>
        <color indexed="8"/>
        <rFont val="Times New Roman"/>
        <family val="1"/>
      </rPr>
      <t>/R</t>
    </r>
    <r>
      <rPr>
        <sz val="6"/>
        <color indexed="8"/>
        <rFont val="Times New Roman"/>
        <family val="1"/>
      </rPr>
      <t>ф</t>
    </r>
  </si>
  <si>
    <t>Годовой план по подпрограмме, руб.</t>
  </si>
  <si>
    <t>Факт отчетного периода по подпрограмме, руб.</t>
  </si>
  <si>
    <t>Ответственный исполнитель программы</t>
  </si>
  <si>
    <t>"Обеспечение жителей Никольского городского поселения Тосненского района Ленинградской области услугами в сфере спорта,оздоровления и досуга"</t>
  </si>
  <si>
    <t>"Развитие объектов физической культуры и спорта в Никольском городском поселении Тосненского района Ленинградской области"</t>
  </si>
  <si>
    <t>"Реализация молодежной политики в Никольском городском поселении Тосненского района Ленинградской области"</t>
  </si>
  <si>
    <t>"Обеспечение жителей Никольского городского поселения Тосненского района Ленинградской области услугами в сфере культуры"</t>
  </si>
  <si>
    <t>"Обеспечение условий реализации программы Никольского городского поселения Тосненского района Ленинградской области"</t>
  </si>
  <si>
    <t>"Обеспечение гражданской обороны,защиты населения и территорий от чрезвычайных ситуаций природного и техногенного характера"</t>
  </si>
  <si>
    <t>"Обеспечение пожарной безопасности в границах Никольского городского поселения"</t>
  </si>
  <si>
    <t>"Поддержка и развитие существующей сети автомобильных дорог общего пользования местного значения"</t>
  </si>
  <si>
    <t>"Обеспечение условий для организации дорожного движения сети автомобильных дорог общего пользования местного значения на территории Никольского городского поселения Тосненского района Ленинградской области"</t>
  </si>
  <si>
    <t>Отдел по культуре,физической культуре,спорту и работе с молодежью</t>
  </si>
  <si>
    <t>Отдел экономики,бытовых услуг и потребительского рынка.</t>
  </si>
  <si>
    <t>Отдел по ЖКХ и инженерной инфраструктуре.</t>
  </si>
  <si>
    <t>Отдел по организационной работе,делопроизводству и кадрам,отдел по ЖКХ и инженерной инфраструктуре.</t>
  </si>
  <si>
    <t>Сектор ГО и ЧС</t>
  </si>
  <si>
    <t>Количество домовладений и квартир в населенном пункте,получивших техническую возможность для подключения к сетям газоснабжения в результате предоставления субсидии.(шт.)</t>
  </si>
  <si>
    <t>Протяженность построенных газопроводов в населенном пункте.(м)</t>
  </si>
  <si>
    <t>Уровень газификации населенного пункта (кол-во газифицированных домовладений и квартир/общее кол-во домовладений и квартир*100%).(%)</t>
  </si>
  <si>
    <t>Поддержание порядка,благоустройства,архитектурно-художественного оформления и санитарного состояния НГП ТР ЛО (%)</t>
  </si>
  <si>
    <t>Улучшение экологической обстановки и сохранение природных комплексов для обеспечения условий жизнедеятельности населения (%)</t>
  </si>
  <si>
    <t>Создание новых и обустройство существующих детских,спортивных площадок малыми архитектурными формами (%)</t>
  </si>
  <si>
    <t>Ремонт асфальтобетонного покрытия по ул.Школьная в п.Гладкое(кв.м)</t>
  </si>
  <si>
    <t>Отдел по культуре,физической культуре,спорту и работе с молодежью.</t>
  </si>
  <si>
    <t>Обучение населения противодействию терроризму.(%)</t>
  </si>
  <si>
    <t>Обеспечение безопасности граждан на водных объектах,в местах и зонах активного отдыха. (%)</t>
  </si>
  <si>
    <t>Ремонт асфальтобетонных покрытий проездов к дворовым территориям и дворовых территорий многоквартирных домов.(кв.м)</t>
  </si>
  <si>
    <t>Ремонт асфальтобетонного покрытия автомобильной дороги общего пользования местного значения.(п.м.)</t>
  </si>
  <si>
    <t>Механизированная уборка поселенческих дорог и улиц.(кв.м.)</t>
  </si>
  <si>
    <t>Паспортизация автодорог общего пользования местного значения.(км)</t>
  </si>
  <si>
    <t xml:space="preserve">В рамках данной программы реализованы мероприятия по установке уличного освещения территории Никольского городского поселения. Производилось техническое обслуживание наружных сетей. По поддержанию санитарного состояния территории Никольского городского поселения, озеленению, обслуживанию ливневой канализации, подготовки площадок для проведения городских мероприятий сделана следующая работа: ликвидация несанкционированных свалок на территории городского поселения;  скашивание и уборка травы; приобретение грунта, цветов, деревьев и осуществление ухода за ними; осмотр и прочистка колодцев; приобретение скамеек и урн; приобретение вазонов и полусфер; опиловка и корчевка деревьев; формирование живой изгороди.
</t>
  </si>
  <si>
    <t>Предоставление консультационных и информационных услуг по ведению бизнеса и налогооблажению для субъектов малого предпринимательства.(кол-во услуг)</t>
  </si>
  <si>
    <t>Организация консультаций по вопросам регистрации,перерегистрации и закрытию субъектов малого предпринимательства.(кол-во услуг)</t>
  </si>
  <si>
    <t>Предоставление образовательных услуг для физических лиц и начинающих предпринимателей.(кол-во услуг)</t>
  </si>
  <si>
    <t>Работа мобильного консультационного центра Фонда "МЦПП".(кол-во услуг)</t>
  </si>
  <si>
    <t>Повышение уровня обеспеченности населения Никольского городского поселения спортивными сооружениями,исходя из единовременной пропускной способности объектов спорта (%)</t>
  </si>
  <si>
    <t>Увеличение уровня обеспеченности населения Никольского городского поселения спортивными залами (%)</t>
  </si>
  <si>
    <t>Увеличение числа молодежи,участвующей в различных формах самоорганизации (детских молодежных объединениях,молодежных советах,поисковых формированиях и т.д.) по отношению к показателю предыдущего года (%)</t>
  </si>
  <si>
    <t>Увеличение доли детей,привлекаемых к участию в творческих мероприятиях (%)</t>
  </si>
  <si>
    <t>Увеличение удельного веса населения,участвующего в платных культурно-досуговых мероприятиях (%)</t>
  </si>
  <si>
    <t>Увеличение количества посещений культурно-досуговых мероприятий (%)</t>
  </si>
  <si>
    <t>Доля граждан Никольского городского поселения,систематически занимающихся физической культурой и спортом,в общей численности населения (%)</t>
  </si>
  <si>
    <t>Мероприятия,проведенные в рамках программы</t>
  </si>
  <si>
    <t>«Развитие физической культуры и спорта на территории Никольского городского поселения Тосненского района Ленинградской области на 2014-2017 годы»</t>
  </si>
  <si>
    <t>Увеличение числа молодежи участвующей в различных формах организованного досуга на 1% по отношению к показателю предыдущего года (чел.)</t>
  </si>
  <si>
    <t>Увеличение доли молодежи,привлекаемой к участию в творческих мероприятиях (%)</t>
  </si>
  <si>
    <t xml:space="preserve">Данные о ходе реализации муниципальных программ Никольского городского поселения Тосненского района Ленинградской области за 2015 год </t>
  </si>
  <si>
    <t xml:space="preserve">«Развитие и поддержка малого и среднего предпринимательства на территории Никольского городского поселения Тосненского района Ленинградской области на 2014-2017годы»- </t>
  </si>
  <si>
    <t>«Развитие культуры в Никольском городском поселении Тосненского района Ленинградской области на 2014-2017годы"</t>
  </si>
  <si>
    <t>«Безопасность Никольского городского поселения  Тосненского района Ленинградской области на 2014-2017 годы»</t>
  </si>
  <si>
    <t>«Развитие автомобильных дорог Никольского городского поселения Тосненского района Ленинградской области на 2014-2017 годы»</t>
  </si>
  <si>
    <t xml:space="preserve">«Газификация индивидуальных жилых домов, расположенных на территории Никольского городского поселения Тосненского района Ленинградской области на 2014-2017годы»  </t>
  </si>
  <si>
    <t>«Благоустройство территории Никольского городского поселения Тосненского района Ленинградской области на 2014-2017 годы»</t>
  </si>
  <si>
    <t xml:space="preserve">«Устойчивое развитие части территории Никольского городского поселения Тосненского района Ленинградской области на 2014-2017годы»-  </t>
  </si>
  <si>
    <t xml:space="preserve">Постановления администрации Никольского городского поселения Тосненского района Ленинградской области </t>
  </si>
  <si>
    <t>№ 279-па от 01.10.2014г., № 71-па от 18.03.2015г., № 425-па от 11.11.2015г., № 477-па от 09.12.2015г.</t>
  </si>
  <si>
    <t xml:space="preserve"> №274-па от 01.10.2014г., № 428-па от 11.11.2015г.</t>
  </si>
  <si>
    <t>№ 278-па от 01.10.2014г., № 358-па от 09.12.2014г., №70-па от 18.03.2015г., №243-па от 19.08.2015г.,№426-па от 11.11.2015г., №476-па от 09.12.2015г.</t>
  </si>
  <si>
    <t>№280-па от 01.10.2014г., №72-па от 18.03.2014г., №423-па от 11.11.2015г.</t>
  </si>
  <si>
    <t>№276-па от 01.10.2014г., №75-па от 18.03.2015г., №244-па от 19.08.2015г., №424-па от 11.11.2015г., №478-па от 09.12.2015г.</t>
  </si>
  <si>
    <t>№277-па от 01.10.2014г.,№74-па от 18.03.2015г.,№422-па от 11.11.2015г.,№479-па от 09.12.2015г.</t>
  </si>
  <si>
    <t>№281-па от 01.10.2015г.,№73-па от 18.03.2015г.,№420-па от 11.11.2015г.,№480-па от 09.12.2015г.</t>
  </si>
  <si>
    <t>№275-па от 01.10.2014г.,№47-па от 02.03.2015г.,№421-па от 11.11.2015г.</t>
  </si>
  <si>
    <t>Увеличение уровня обеспеченности населения никольского городского поселения плоскостными сооружениями (%)</t>
  </si>
  <si>
    <t>Техническое обследование и ремонт пожарных гидрантов (%)</t>
  </si>
  <si>
    <t>Обучение населения правилам пожарной безопасности (%)</t>
  </si>
  <si>
    <t>В рамках данной подпрограммы проведены следующие мероприятия: приобретены пособия для занятий с населением по противодействию терроризма,дератизационная обработка кладбищ.</t>
  </si>
  <si>
    <t>Бюджетные ассигнования потрачены на проверку технического состояния,приобретение,ремонт и замену ПГ,приобретение наглядной агитации и обучение населения.</t>
  </si>
  <si>
    <r>
      <t>Были проведены блиц турнир по шахматам среди школьников г. Никольское; открытый турнир по баскетболу  на первенство  Тосненского района, посвященный памяти С. Рубинчика; Первенство г. Никольское по шашкам среди детей;  соревнования по лыжным гонкам «Открытие зимнего сезона»; зимний этап спартакиады среди детских садов;открытый турнир с приглашением трех команд: ДЮСШ Кронштадт, ДЮСШ Отрадное, ФК «Зенит» и ФК «Бастион»; Финал г. Никольское по шахматам среди взрослых; Лично-Командное первенство г. Никольское по лыжам; Первенство НГП по мини-футболу; Турниры по волейболу и баскетболу;  Первенство школ по баскетболу и пионерболу (2-6 классы); "Папа, мама, Я – спортивная семья».</t>
    </r>
    <r>
      <rPr>
        <sz val="9"/>
        <color indexed="36"/>
        <rFont val="Times New Roman"/>
        <family val="1"/>
      </rPr>
      <t xml:space="preserve"> </t>
    </r>
    <r>
      <rPr>
        <sz val="9"/>
        <color indexed="8"/>
        <rFont val="Times New Roman"/>
        <family val="1"/>
      </rPr>
      <t>ФК «Жемчужина»   участвовал в 10 чемпионатах по футболу среди команд юношей Ленинградской области. Проведено первенство по большому теннису в рамках 6-й Спартакиады среди жителей НГП</t>
    </r>
    <r>
      <rPr>
        <sz val="9"/>
        <color indexed="36"/>
        <rFont val="Times New Roman"/>
        <family val="1"/>
      </rPr>
      <t>.</t>
    </r>
    <r>
      <rPr>
        <sz val="9"/>
        <color indexed="8"/>
        <rFont val="Times New Roman"/>
        <family val="1"/>
      </rPr>
      <t xml:space="preserve"> Состоялся открытый турнир по волейболу на Кубок Никольского городского поселения. Содержание спортивных объектов. Обеспечение участия сборных команд поселения в выездных физкультурно-спортивных мероприятиях. Первый этап VI спартакиады среди дошкольных учреждений МКДОУ «Золотая осень»V Спартакиада среди школьников. Мини-футбол (начальные классы.VI Спартакиада. Настольный теннис.Лично–командное первенство по легкоатлетическому троеборью среди школьников.Открытое первенство по пауэрлифтингу. V Спартакиада среди школьников.  Баскетбол (юноши)Открытый турнир по волейболу. Открытый турнир по шашкам  «Осенние каникулы». Новогодний блиц-турнир по шахматам Открытое командное первенство по настольному теннису.Спортивный вечер, посвященный подведению итогов 2016 года.
</t>
    </r>
  </si>
  <si>
    <r>
      <t>В</t>
    </r>
    <r>
      <rPr>
        <b/>
        <sz val="8"/>
        <color indexed="8"/>
        <rFont val="Times New Roman"/>
        <family val="1"/>
      </rPr>
      <t xml:space="preserve"> направлении гражданского и историко-патриотического воспитания</t>
    </r>
    <r>
      <rPr>
        <sz val="8"/>
        <color indexed="8"/>
        <rFont val="Times New Roman"/>
        <family val="1"/>
      </rPr>
      <t xml:space="preserve"> детей и молодежи на территории Никольского городского поселения успешно проводят работу поисковый отряд «Беркут»  и детский военно-патриотический православный казачий отряд «Сапсан». Бойцы поискового отряда «Беркут» приняли участие в VIII зимнем районном открытом слете поисковых отрядов, проведена весенняя вахта в п.Поречье Кировского района и на территории Тосненского района в п.Поркузи поисковым отрядом «Беркут» проведена  осенняя вахты памяти. Так же совместно с поисковым отрядом «Память» в п.Поречье Кировского района были проведены военно-полевые сборы. Сборная команда ДВППКО «Сапсан» принимала участие V военно-исторический форум «Александровский Стяг», так же ДВППКО «Сапсан» участвовал в VIII слете военно-патриотических клубов России имени святого благоверного князя Александра Невского. Администрация оказывала финансовую помощь детскому молодежному медиа-центру «Вместе», спортивному клубу «ХВА-РАНГ», молодежному совету при главе Никольского городского поселения, танцевальному коллективу «Сюрприз».   </t>
    </r>
  </si>
  <si>
    <t>В отчетный период МКУ «Никольский дом культуры» проведено 300 культурно-массовых мероприятий, из них для детей 63. Из общего числа мероприятий на платной основе – 54. Организован  37 кружков художественной самодеятельности, в которых занимается 573 человек, из них детских –  27 с числом участников 456 человек, на платной основе  12, в которых занимается 209 человек.  </t>
  </si>
  <si>
    <t>В соответствии с программой продолжен ремонт ул.Школьной в п.Гладкое.Протяженность 170 кв.м.</t>
  </si>
  <si>
    <t>Доля протяженности построенных газопроводов в 2015г.от общей протяженности по проекту(в случае окончания строительства в последующие годы).(%)</t>
  </si>
  <si>
    <t>В 2015г.   отремонтировано 9184 кв.м автомобильных дорог и дворовых территорий в г.Никольское.В течение года осуществлялись работы по устранению ямочности на дорогах.</t>
  </si>
  <si>
    <t>«Развитие физической культуры и массового спорта в  Никольском городском поселении Тосненского района Ленинградской области на 2014 – 2017 годы»</t>
  </si>
  <si>
    <t>Проведены работы по техническому обслуживанию газопровода.</t>
  </si>
  <si>
    <t xml:space="preserve">Данные средства не были израсходованы в 2015г. в связи с предоставлением организацией-получателем субсидии некорректного (неполного) пакета документов для осуществления выплат. </t>
  </si>
  <si>
    <t>"Управление муниципальными финансами Никольского городского поселения тосненского района Ленинградской области на 2015 год."</t>
  </si>
  <si>
    <t>№419-па от 30.12.2014г.</t>
  </si>
  <si>
    <t>Доля дефицита в доходах местного бюджета без учета фин.помощи(в % от общего годового объема доходов местного бюджета без учета утвержденного объема безвозмездных поступлений и поступлений налоговых доходов по дополнительным нормативам отчислений).</t>
  </si>
  <si>
    <t>Экономия бюджетных средств (%)</t>
  </si>
  <si>
    <t>Отношение фактического поступления доходов к утвержденному плану (%)</t>
  </si>
  <si>
    <t>Полнота исполнения расходных обязательств Никольского городского поселения (%)</t>
  </si>
  <si>
    <t>Доля налоговых и неналоговых доходов местного бюджета (за исключением поступлений налоговых доходов по дополнительным нормативам отчислений) в общем объеме собственных доходов бюджета Никольского городского поселения (без учета субвенций)</t>
  </si>
  <si>
    <t>Процент выполнения контрольных мероприятий к общему количеству запланированных мероприятий</t>
  </si>
  <si>
    <t>Наименование целевого индикатора и показателя №7</t>
  </si>
  <si>
    <r>
      <t>Установленный (плановый), R</t>
    </r>
    <r>
      <rPr>
        <sz val="9"/>
        <color indexed="8"/>
        <rFont val="Times New Roman"/>
        <family val="1"/>
      </rPr>
      <t>п</t>
    </r>
  </si>
  <si>
    <r>
      <t>Достигнутый, R</t>
    </r>
    <r>
      <rPr>
        <sz val="9"/>
        <color indexed="8"/>
        <rFont val="Times New Roman"/>
        <family val="1"/>
      </rPr>
      <t>ф</t>
    </r>
  </si>
  <si>
    <r>
      <t>Соотношение достигнутых и плановых результатов целевых значений показателей, S, при увеличении показателя S=R</t>
    </r>
    <r>
      <rPr>
        <sz val="9"/>
        <color indexed="8"/>
        <rFont val="Times New Roman"/>
        <family val="1"/>
      </rPr>
      <t>ф/Rп,
при уменьшении показателя S=Rп/Rф</t>
    </r>
  </si>
  <si>
    <r>
      <t>Индекс результативности подпрограммы, I</t>
    </r>
    <r>
      <rPr>
        <sz val="9"/>
        <color indexed="8"/>
        <rFont val="Times New Roman"/>
        <family val="1"/>
      </rPr>
      <t xml:space="preserve">р Iр=SUM(Мп×S) </t>
    </r>
  </si>
  <si>
    <r>
      <t>Индекс эффективности подпрограммы, I</t>
    </r>
    <r>
      <rPr>
        <sz val="9"/>
        <color indexed="8"/>
        <rFont val="Times New Roman"/>
        <family val="1"/>
      </rPr>
      <t xml:space="preserve">э Iэ=(Vф×Iр)/Vп </t>
    </r>
  </si>
  <si>
    <r>
      <t>Вес показателя, М</t>
    </r>
    <r>
      <rPr>
        <sz val="9"/>
        <color indexed="8"/>
        <rFont val="Times New Roman"/>
        <family val="1"/>
      </rPr>
      <t>п   Мп=1/N</t>
    </r>
  </si>
  <si>
    <r>
      <t>Годовой план в целом по программе,V</t>
    </r>
    <r>
      <rPr>
        <sz val="9"/>
        <color indexed="8"/>
        <rFont val="Times New Roman"/>
        <family val="1"/>
      </rPr>
      <t>п, руб.</t>
    </r>
  </si>
  <si>
    <r>
      <t>Факт отчетного периода в целом по программе,V</t>
    </r>
    <r>
      <rPr>
        <sz val="9"/>
        <color indexed="8"/>
        <rFont val="Times New Roman"/>
        <family val="1"/>
      </rPr>
      <t>ф, руб.</t>
    </r>
  </si>
  <si>
    <t>Полнота предоставления информации на официальном сайте администрации Никольского городского поселения в соответствии с утвержденным перечнем</t>
  </si>
  <si>
    <t>Администрация Никольского городского поселения Тосненского района Ленинградской области</t>
  </si>
  <si>
    <t xml:space="preserve">Приложение 2
к распоряжению администрации
Никольского городского поселения
Тосненского района
Ленинградской области
от 31.03.2016  № 24-ра
</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</si>
</sst>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quot;р.&quot;"/>
  </numFmts>
  <fonts count="77">
    <font>
      <sz val="11"/>
      <color theme="1"/>
      <name val="Calibri"/>
      <family val="2"/>
    </font>
    <font>
      <sz val="11"/>
      <color indexed="8"/>
      <name val="Calibri"/>
      <family val="2"/>
    </font>
    <font>
      <sz val="10"/>
      <color indexed="8"/>
      <name val="Times New Roman"/>
      <family val="1"/>
    </font>
    <font>
      <sz val="6"/>
      <color indexed="8"/>
      <name val="Times New Roman"/>
      <family val="1"/>
    </font>
    <font>
      <sz val="11"/>
      <name val="Times New Roman"/>
      <family val="1"/>
    </font>
    <font>
      <sz val="10"/>
      <name val="Times New Roman"/>
      <family val="1"/>
    </font>
    <font>
      <sz val="8"/>
      <name val="Times New Roman"/>
      <family val="1"/>
    </font>
    <font>
      <sz val="12"/>
      <name val="Times New Roman"/>
      <family val="1"/>
    </font>
    <font>
      <sz val="8"/>
      <color indexed="8"/>
      <name val="Times New Roman"/>
      <family val="1"/>
    </font>
    <font>
      <sz val="9"/>
      <color indexed="8"/>
      <name val="Times New Roman"/>
      <family val="1"/>
    </font>
    <font>
      <sz val="9"/>
      <color indexed="36"/>
      <name val="Times New Roman"/>
      <family val="1"/>
    </font>
    <font>
      <b/>
      <sz val="8"/>
      <color indexed="8"/>
      <name val="Times New Roman"/>
      <family val="1"/>
    </font>
    <font>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4"/>
      <color indexed="8"/>
      <name val="Times New Roman"/>
      <family val="1"/>
    </font>
    <font>
      <sz val="10"/>
      <color indexed="8"/>
      <name val="Calibri"/>
      <family val="2"/>
    </font>
    <font>
      <sz val="12"/>
      <color indexed="8"/>
      <name val="Times New Roman"/>
      <family val="1"/>
    </font>
    <font>
      <sz val="12"/>
      <color indexed="8"/>
      <name val="Calibri"/>
      <family val="2"/>
    </font>
    <font>
      <b/>
      <sz val="18"/>
      <color indexed="8"/>
      <name val="Times New Roman"/>
      <family val="1"/>
    </font>
    <font>
      <sz val="9"/>
      <color indexed="8"/>
      <name val="Calibri"/>
      <family val="2"/>
    </font>
    <font>
      <sz val="12"/>
      <color indexed="10"/>
      <name val="Calibri"/>
      <family val="2"/>
    </font>
    <font>
      <sz val="11"/>
      <name val="Calibri"/>
      <family val="2"/>
    </font>
    <font>
      <b/>
      <sz val="14"/>
      <color indexed="8"/>
      <name val="Times New Roman"/>
      <family val="1"/>
    </font>
    <font>
      <b/>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1"/>
      <color theme="1"/>
      <name val="Times New Roman"/>
      <family val="1"/>
    </font>
    <font>
      <sz val="8"/>
      <color theme="1"/>
      <name val="Times New Roman"/>
      <family val="1"/>
    </font>
    <font>
      <sz val="10"/>
      <color rgb="FF000000"/>
      <name val="Times New Roman"/>
      <family val="1"/>
    </font>
    <font>
      <sz val="14"/>
      <color theme="1"/>
      <name val="Times New Roman"/>
      <family val="1"/>
    </font>
    <font>
      <sz val="9"/>
      <color theme="1"/>
      <name val="Times New Roman"/>
      <family val="1"/>
    </font>
    <font>
      <sz val="10"/>
      <color theme="1"/>
      <name val="Calibri"/>
      <family val="2"/>
    </font>
    <font>
      <sz val="12"/>
      <color theme="1"/>
      <name val="Times New Roman"/>
      <family val="1"/>
    </font>
    <font>
      <sz val="12"/>
      <color rgb="FF000000"/>
      <name val="Times New Roman"/>
      <family val="1"/>
    </font>
    <font>
      <sz val="12"/>
      <color theme="1"/>
      <name val="Calibri"/>
      <family val="2"/>
    </font>
    <font>
      <b/>
      <sz val="18"/>
      <color theme="1"/>
      <name val="Times New Roman"/>
      <family val="1"/>
    </font>
    <font>
      <sz val="9"/>
      <color theme="1"/>
      <name val="Calibri"/>
      <family val="2"/>
    </font>
    <font>
      <sz val="9"/>
      <color rgb="FF000000"/>
      <name val="Times New Roman"/>
      <family val="1"/>
    </font>
    <font>
      <b/>
      <sz val="14"/>
      <color theme="1"/>
      <name val="Times New Roman"/>
      <family val="1"/>
    </font>
    <font>
      <b/>
      <sz val="14"/>
      <color rgb="FF000000"/>
      <name val="Times New Roman"/>
      <family val="1"/>
    </font>
    <font>
      <b/>
      <sz val="12"/>
      <color theme="1"/>
      <name val="Times New Roman"/>
      <family val="1"/>
    </font>
    <font>
      <sz val="12"/>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style="thin"/>
      <bottom style="thin"/>
    </border>
    <border>
      <left/>
      <right style="thin"/>
      <top style="thin"/>
      <bottom style="thin"/>
    </border>
    <border>
      <left style="thin"/>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right/>
      <top/>
      <bottom style="thin"/>
    </border>
    <border>
      <left>
        <color indexed="63"/>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4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9" fillId="32" borderId="0" applyNumberFormat="0" applyBorder="0" applyAlignment="0" applyProtection="0"/>
  </cellStyleXfs>
  <cellXfs count="196">
    <xf numFmtId="0" fontId="0" fillId="0" borderId="0" xfId="0" applyFont="1" applyAlignment="1">
      <alignment/>
    </xf>
    <xf numFmtId="0" fontId="60" fillId="0" borderId="10" xfId="0" applyFont="1" applyBorder="1" applyAlignment="1">
      <alignment horizontal="justify" vertical="center" wrapText="1"/>
    </xf>
    <xf numFmtId="1" fontId="60" fillId="0" borderId="10" xfId="0" applyNumberFormat="1" applyFont="1" applyBorder="1" applyAlignment="1">
      <alignment horizontal="center" vertical="center" wrapText="1"/>
    </xf>
    <xf numFmtId="0" fontId="61" fillId="0" borderId="0" xfId="0" applyFont="1" applyAlignment="1">
      <alignment/>
    </xf>
    <xf numFmtId="0" fontId="60" fillId="0" borderId="10" xfId="0" applyFont="1" applyBorder="1" applyAlignment="1">
      <alignment horizontal="left" vertical="center" wrapText="1"/>
    </xf>
    <xf numFmtId="0" fontId="62" fillId="0" borderId="10" xfId="0" applyFont="1" applyBorder="1" applyAlignment="1">
      <alignment horizontal="left" vertical="center" wrapText="1"/>
    </xf>
    <xf numFmtId="0" fontId="60" fillId="0" borderId="10" xfId="0" applyFont="1" applyBorder="1" applyAlignment="1">
      <alignment/>
    </xf>
    <xf numFmtId="0" fontId="60" fillId="0" borderId="10" xfId="0" applyFont="1" applyBorder="1" applyAlignment="1">
      <alignment horizontal="center"/>
    </xf>
    <xf numFmtId="0" fontId="62" fillId="0" borderId="10" xfId="0" applyFont="1" applyFill="1" applyBorder="1" applyAlignment="1">
      <alignment horizontal="left" vertical="center" wrapText="1"/>
    </xf>
    <xf numFmtId="1" fontId="62" fillId="0" borderId="10" xfId="0" applyNumberFormat="1" applyFont="1" applyBorder="1" applyAlignment="1">
      <alignment vertical="center" wrapText="1"/>
    </xf>
    <xf numFmtId="0" fontId="61" fillId="0" borderId="0" xfId="0" applyFont="1" applyAlignment="1">
      <alignment/>
    </xf>
    <xf numFmtId="2" fontId="60" fillId="0" borderId="10" xfId="0" applyNumberFormat="1" applyFont="1" applyBorder="1" applyAlignment="1">
      <alignment horizontal="center" vertical="center" wrapText="1"/>
    </xf>
    <xf numFmtId="0" fontId="4" fillId="0" borderId="0" xfId="0" applyFont="1" applyAlignment="1">
      <alignment/>
    </xf>
    <xf numFmtId="0" fontId="5" fillId="0" borderId="10" xfId="0" applyFont="1" applyBorder="1" applyAlignment="1">
      <alignment horizontal="justify" vertical="center" wrapText="1"/>
    </xf>
    <xf numFmtId="1" fontId="6" fillId="0" borderId="10" xfId="0" applyNumberFormat="1" applyFont="1" applyBorder="1" applyAlignment="1">
      <alignment vertical="center" wrapText="1"/>
    </xf>
    <xf numFmtId="0" fontId="5" fillId="0" borderId="10" xfId="0" applyFont="1" applyBorder="1" applyAlignment="1">
      <alignment/>
    </xf>
    <xf numFmtId="0" fontId="4" fillId="0" borderId="0" xfId="0" applyFont="1" applyAlignment="1">
      <alignment/>
    </xf>
    <xf numFmtId="0" fontId="62" fillId="0" borderId="10" xfId="0" applyFont="1" applyBorder="1" applyAlignment="1">
      <alignment horizontal="left" wrapText="1"/>
    </xf>
    <xf numFmtId="4" fontId="63" fillId="0" borderId="10" xfId="0" applyNumberFormat="1" applyFont="1" applyBorder="1" applyAlignment="1">
      <alignment horizontal="center" vertical="center" wrapText="1"/>
    </xf>
    <xf numFmtId="4" fontId="61" fillId="0" borderId="10" xfId="0" applyNumberFormat="1" applyFont="1" applyBorder="1" applyAlignment="1">
      <alignment horizontal="center"/>
    </xf>
    <xf numFmtId="4" fontId="4" fillId="0" borderId="10" xfId="0" applyNumberFormat="1" applyFont="1" applyBorder="1" applyAlignment="1">
      <alignment horizontal="center"/>
    </xf>
    <xf numFmtId="0" fontId="61" fillId="0" borderId="0" xfId="0" applyFont="1" applyAlignment="1">
      <alignment vertical="center"/>
    </xf>
    <xf numFmtId="4" fontId="61" fillId="0" borderId="0" xfId="0" applyNumberFormat="1" applyFont="1" applyAlignment="1">
      <alignment vertical="center"/>
    </xf>
    <xf numFmtId="0" fontId="4" fillId="0" borderId="0" xfId="0" applyFont="1" applyAlignment="1">
      <alignment vertical="center"/>
    </xf>
    <xf numFmtId="0" fontId="60" fillId="0" borderId="0" xfId="0" applyFont="1" applyAlignment="1">
      <alignment vertical="center"/>
    </xf>
    <xf numFmtId="0" fontId="60" fillId="0" borderId="0" xfId="0" applyFont="1" applyAlignment="1">
      <alignment/>
    </xf>
    <xf numFmtId="0" fontId="50" fillId="0" borderId="0" xfId="0" applyFont="1" applyAlignment="1">
      <alignment vertical="center"/>
    </xf>
    <xf numFmtId="0" fontId="60" fillId="0" borderId="10" xfId="0" applyFont="1" applyBorder="1" applyAlignment="1">
      <alignment horizontal="center" vertical="center" wrapText="1"/>
    </xf>
    <xf numFmtId="0" fontId="64" fillId="0" borderId="0" xfId="0" applyFont="1" applyAlignment="1">
      <alignment horizontal="justify" vertical="center"/>
    </xf>
    <xf numFmtId="0" fontId="65" fillId="0" borderId="10" xfId="0" applyFont="1" applyBorder="1" applyAlignment="1">
      <alignment horizontal="justify" vertical="center"/>
    </xf>
    <xf numFmtId="0" fontId="64" fillId="0" borderId="10" xfId="0" applyFont="1" applyBorder="1" applyAlignment="1">
      <alignment horizontal="justify" vertical="center"/>
    </xf>
    <xf numFmtId="0" fontId="60" fillId="0" borderId="10" xfId="0" applyFon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wrapText="1"/>
    </xf>
    <xf numFmtId="0" fontId="0" fillId="0" borderId="12" xfId="0" applyBorder="1" applyAlignment="1">
      <alignment horizontal="center" wrapText="1"/>
    </xf>
    <xf numFmtId="0" fontId="66" fillId="0" borderId="11" xfId="0" applyFont="1" applyBorder="1" applyAlignment="1">
      <alignment horizontal="left" vertical="center" wrapText="1"/>
    </xf>
    <xf numFmtId="0" fontId="66" fillId="0" borderId="12" xfId="0" applyFont="1" applyBorder="1" applyAlignment="1">
      <alignment horizontal="left" vertical="center" wrapText="1"/>
    </xf>
    <xf numFmtId="0" fontId="60" fillId="0" borderId="10" xfId="0" applyFont="1" applyFill="1" applyBorder="1" applyAlignment="1">
      <alignment horizontal="left" vertical="center" wrapText="1"/>
    </xf>
    <xf numFmtId="0" fontId="60" fillId="0" borderId="10" xfId="0" applyFont="1" applyBorder="1" applyAlignment="1">
      <alignment horizontal="center" wrapText="1"/>
    </xf>
    <xf numFmtId="0" fontId="67" fillId="0" borderId="10" xfId="0" applyFont="1" applyBorder="1" applyAlignment="1">
      <alignment horizontal="center" vertical="center" wrapText="1"/>
    </xf>
    <xf numFmtId="4" fontId="68"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4" fontId="7" fillId="0" borderId="10" xfId="0" applyNumberFormat="1" applyFont="1" applyBorder="1" applyAlignment="1">
      <alignment horizontal="center" vertical="center" wrapText="1"/>
    </xf>
    <xf numFmtId="4" fontId="67" fillId="0" borderId="10" xfId="0" applyNumberFormat="1" applyFont="1" applyBorder="1" applyAlignment="1">
      <alignment horizontal="center" vertical="center" wrapText="1"/>
    </xf>
    <xf numFmtId="2" fontId="67" fillId="0" borderId="10" xfId="0" applyNumberFormat="1" applyFont="1" applyBorder="1" applyAlignment="1">
      <alignment horizontal="center" vertical="center" wrapText="1"/>
    </xf>
    <xf numFmtId="4" fontId="67" fillId="0" borderId="10" xfId="0" applyNumberFormat="1" applyFont="1" applyFill="1" applyBorder="1" applyAlignment="1">
      <alignment horizontal="center" vertical="center" wrapText="1"/>
    </xf>
    <xf numFmtId="0" fontId="67" fillId="0" borderId="10" xfId="0" applyFont="1" applyBorder="1" applyAlignment="1">
      <alignment horizontal="left" vertical="center" wrapText="1"/>
    </xf>
    <xf numFmtId="0" fontId="69" fillId="0" borderId="11" xfId="0" applyFont="1" applyBorder="1" applyAlignment="1">
      <alignment horizontal="center" vertical="center" wrapText="1"/>
    </xf>
    <xf numFmtId="0" fontId="69" fillId="0" borderId="12" xfId="0" applyFont="1" applyBorder="1" applyAlignment="1">
      <alignment horizontal="center" vertical="center" wrapText="1"/>
    </xf>
    <xf numFmtId="3" fontId="67" fillId="0" borderId="10" xfId="0" applyNumberFormat="1" applyFont="1" applyFill="1" applyBorder="1" applyAlignment="1">
      <alignment horizontal="center" vertical="center" wrapText="1"/>
    </xf>
    <xf numFmtId="3" fontId="7" fillId="0" borderId="10" xfId="0" applyNumberFormat="1" applyFont="1" applyFill="1" applyBorder="1" applyAlignment="1">
      <alignment horizontal="center" vertical="center" wrapText="1"/>
    </xf>
    <xf numFmtId="0" fontId="67" fillId="0" borderId="10" xfId="0" applyFont="1" applyFill="1" applyBorder="1" applyAlignment="1">
      <alignment horizontal="center" vertical="center" wrapText="1"/>
    </xf>
    <xf numFmtId="2" fontId="7" fillId="0" borderId="10" xfId="0" applyNumberFormat="1" applyFont="1" applyBorder="1" applyAlignment="1">
      <alignment horizontal="center" vertical="center" wrapText="1"/>
    </xf>
    <xf numFmtId="0" fontId="67" fillId="0" borderId="10" xfId="0" applyFont="1" applyBorder="1" applyAlignment="1">
      <alignment horizontal="justify" vertical="center" wrapText="1"/>
    </xf>
    <xf numFmtId="168" fontId="67" fillId="0" borderId="10" xfId="0" applyNumberFormat="1" applyFont="1" applyFill="1" applyBorder="1" applyAlignment="1">
      <alignment horizontal="center" vertical="center" wrapText="1"/>
    </xf>
    <xf numFmtId="4" fontId="7" fillId="0" borderId="10" xfId="0" applyNumberFormat="1" applyFont="1" applyFill="1" applyBorder="1" applyAlignment="1">
      <alignment horizontal="center" vertical="center" wrapText="1"/>
    </xf>
    <xf numFmtId="0" fontId="67" fillId="0" borderId="10" xfId="0" applyFont="1" applyBorder="1" applyAlignment="1">
      <alignment horizontal="center" wrapText="1"/>
    </xf>
    <xf numFmtId="0" fontId="7" fillId="0" borderId="10" xfId="0" applyFont="1" applyBorder="1" applyAlignment="1">
      <alignment horizontal="justify" vertical="center" wrapText="1"/>
    </xf>
    <xf numFmtId="2" fontId="67" fillId="0" borderId="10" xfId="0" applyNumberFormat="1" applyFont="1" applyFill="1" applyBorder="1" applyAlignment="1">
      <alignment horizontal="center" vertical="center" wrapText="1"/>
    </xf>
    <xf numFmtId="4" fontId="67" fillId="0" borderId="10" xfId="0" applyNumberFormat="1" applyFont="1" applyBorder="1" applyAlignment="1">
      <alignment vertical="center"/>
    </xf>
    <xf numFmtId="4" fontId="67" fillId="0" borderId="10" xfId="0" applyNumberFormat="1" applyFont="1" applyBorder="1" applyAlignment="1">
      <alignment horizontal="center" vertical="center"/>
    </xf>
    <xf numFmtId="4" fontId="7" fillId="0" borderId="10" xfId="0" applyNumberFormat="1" applyFont="1" applyBorder="1" applyAlignment="1">
      <alignment horizontal="center"/>
    </xf>
    <xf numFmtId="4" fontId="7" fillId="0" borderId="10" xfId="0" applyNumberFormat="1" applyFont="1" applyBorder="1" applyAlignment="1">
      <alignment horizontal="center" vertical="center"/>
    </xf>
    <xf numFmtId="4" fontId="67" fillId="0" borderId="10" xfId="0" applyNumberFormat="1" applyFont="1" applyFill="1" applyBorder="1" applyAlignment="1">
      <alignment horizontal="center" vertical="center"/>
    </xf>
    <xf numFmtId="4" fontId="7" fillId="0" borderId="10" xfId="0" applyNumberFormat="1" applyFont="1" applyFill="1" applyBorder="1" applyAlignment="1">
      <alignment horizontal="center" vertical="center"/>
    </xf>
    <xf numFmtId="0" fontId="67" fillId="0" borderId="13" xfId="0" applyFont="1" applyBorder="1" applyAlignment="1">
      <alignment horizontal="left" vertical="center" wrapText="1"/>
    </xf>
    <xf numFmtId="0" fontId="67" fillId="0" borderId="10" xfId="0" applyFont="1" applyBorder="1" applyAlignment="1">
      <alignment horizontal="center" vertical="center" wrapText="1"/>
    </xf>
    <xf numFmtId="0" fontId="0" fillId="0" borderId="12" xfId="0" applyBorder="1" applyAlignment="1">
      <alignment horizontal="center" vertical="center" wrapText="1"/>
    </xf>
    <xf numFmtId="0" fontId="67" fillId="0" borderId="0" xfId="0" applyFont="1" applyAlignment="1">
      <alignment horizontal="left"/>
    </xf>
    <xf numFmtId="0" fontId="67" fillId="0" borderId="10" xfId="0" applyFont="1" applyBorder="1" applyAlignment="1">
      <alignment horizontal="center" vertical="center" wrapText="1"/>
    </xf>
    <xf numFmtId="0" fontId="67" fillId="0" borderId="10" xfId="0" applyFont="1" applyBorder="1" applyAlignment="1">
      <alignment horizontal="center" vertical="center" wrapText="1"/>
    </xf>
    <xf numFmtId="0" fontId="70" fillId="0" borderId="0" xfId="0" applyFont="1" applyBorder="1" applyAlignment="1">
      <alignment horizontal="center" vertical="center"/>
    </xf>
    <xf numFmtId="4" fontId="67" fillId="0" borderId="0" xfId="0" applyNumberFormat="1" applyFont="1" applyBorder="1" applyAlignment="1">
      <alignment horizontal="center" vertical="center" wrapText="1"/>
    </xf>
    <xf numFmtId="0" fontId="60" fillId="0" borderId="0" xfId="0" applyFont="1" applyBorder="1" applyAlignment="1">
      <alignment horizontal="justify" vertical="center" wrapText="1"/>
    </xf>
    <xf numFmtId="1" fontId="62" fillId="0" borderId="0" xfId="0" applyNumberFormat="1" applyFont="1" applyBorder="1" applyAlignment="1">
      <alignment vertical="center" wrapText="1"/>
    </xf>
    <xf numFmtId="0" fontId="60" fillId="0" borderId="0" xfId="0" applyFont="1" applyBorder="1" applyAlignment="1">
      <alignment/>
    </xf>
    <xf numFmtId="4" fontId="61" fillId="0" borderId="0" xfId="0" applyNumberFormat="1" applyFont="1" applyBorder="1" applyAlignment="1">
      <alignment horizontal="center"/>
    </xf>
    <xf numFmtId="1" fontId="62" fillId="0" borderId="13" xfId="0" applyNumberFormat="1" applyFont="1" applyBorder="1" applyAlignment="1">
      <alignment vertical="center" wrapText="1"/>
    </xf>
    <xf numFmtId="1" fontId="62" fillId="0" borderId="11" xfId="0" applyNumberFormat="1" applyFont="1" applyBorder="1" applyAlignment="1">
      <alignment vertical="center" wrapText="1"/>
    </xf>
    <xf numFmtId="1" fontId="62" fillId="0" borderId="12" xfId="0" applyNumberFormat="1" applyFont="1" applyBorder="1" applyAlignment="1">
      <alignment vertical="center" wrapText="1"/>
    </xf>
    <xf numFmtId="1" fontId="60" fillId="0" borderId="10" xfId="0" applyNumberFormat="1" applyFont="1" applyBorder="1" applyAlignment="1">
      <alignment vertical="center" wrapText="1"/>
    </xf>
    <xf numFmtId="2" fontId="65" fillId="0" borderId="10" xfId="0" applyNumberFormat="1" applyFont="1" applyBorder="1" applyAlignment="1">
      <alignment horizontal="center" vertical="center" wrapText="1"/>
    </xf>
    <xf numFmtId="0" fontId="65" fillId="0" borderId="10" xfId="0" applyFont="1" applyBorder="1" applyAlignment="1">
      <alignment horizontal="left" vertical="center" wrapText="1"/>
    </xf>
    <xf numFmtId="0" fontId="65" fillId="0" borderId="10" xfId="0" applyFont="1" applyBorder="1" applyAlignment="1">
      <alignment horizontal="justify" vertical="center" wrapText="1"/>
    </xf>
    <xf numFmtId="0" fontId="65" fillId="0" borderId="10" xfId="0" applyFont="1" applyFill="1" applyBorder="1" applyAlignment="1">
      <alignment horizontal="left" vertical="center" wrapText="1"/>
    </xf>
    <xf numFmtId="0" fontId="71" fillId="0" borderId="11" xfId="0" applyFont="1" applyBorder="1" applyAlignment="1">
      <alignment horizontal="left" vertical="center" wrapText="1"/>
    </xf>
    <xf numFmtId="0" fontId="71" fillId="0" borderId="12" xfId="0" applyFont="1" applyBorder="1" applyAlignment="1">
      <alignment horizontal="left" vertical="center" wrapText="1"/>
    </xf>
    <xf numFmtId="0" fontId="12" fillId="0" borderId="10" xfId="0" applyFont="1" applyBorder="1" applyAlignment="1">
      <alignment horizontal="justify" vertical="center" wrapText="1"/>
    </xf>
    <xf numFmtId="0" fontId="65" fillId="0" borderId="10" xfId="0" applyFont="1" applyBorder="1" applyAlignment="1">
      <alignment horizontal="center" vertical="center" wrapText="1"/>
    </xf>
    <xf numFmtId="0" fontId="65" fillId="0" borderId="10" xfId="0" applyFont="1" applyBorder="1" applyAlignment="1">
      <alignment vertical="center" wrapText="1"/>
    </xf>
    <xf numFmtId="0" fontId="12" fillId="0" borderId="10" xfId="0" applyFont="1" applyFill="1" applyBorder="1" applyAlignment="1">
      <alignment horizontal="left" vertical="center" wrapText="1"/>
    </xf>
    <xf numFmtId="0" fontId="12" fillId="0" borderId="10" xfId="0" applyFont="1" applyBorder="1" applyAlignment="1">
      <alignment horizontal="left" vertical="center" wrapText="1"/>
    </xf>
    <xf numFmtId="0" fontId="12" fillId="0" borderId="10" xfId="0" applyFont="1" applyFill="1" applyBorder="1" applyAlignment="1">
      <alignment horizontal="justify" vertical="center" wrapText="1"/>
    </xf>
    <xf numFmtId="0" fontId="65" fillId="0" borderId="10" xfId="0" applyFont="1" applyBorder="1" applyAlignment="1">
      <alignment horizontal="left" vertical="center"/>
    </xf>
    <xf numFmtId="0" fontId="65" fillId="0" borderId="10" xfId="0" applyFont="1" applyBorder="1" applyAlignment="1">
      <alignment vertical="center"/>
    </xf>
    <xf numFmtId="0" fontId="12" fillId="0" borderId="10" xfId="0" applyFont="1" applyBorder="1" applyAlignment="1">
      <alignment vertical="center"/>
    </xf>
    <xf numFmtId="0" fontId="12" fillId="0" borderId="10" xfId="0" applyFont="1" applyBorder="1" applyAlignment="1">
      <alignment horizontal="center" vertical="center" wrapText="1"/>
    </xf>
    <xf numFmtId="0" fontId="65" fillId="0" borderId="10" xfId="0" applyFont="1" applyBorder="1" applyAlignment="1">
      <alignment horizontal="center" vertical="center" wrapText="1" shrinkToFit="1"/>
    </xf>
    <xf numFmtId="0" fontId="65" fillId="0" borderId="14" xfId="0" applyFont="1" applyBorder="1" applyAlignment="1">
      <alignment horizontal="center" vertical="center" wrapText="1"/>
    </xf>
    <xf numFmtId="0" fontId="12" fillId="0" borderId="10" xfId="0" applyFont="1" applyBorder="1" applyAlignment="1">
      <alignment horizontal="center" vertical="center" wrapText="1" shrinkToFit="1"/>
    </xf>
    <xf numFmtId="0" fontId="65" fillId="0" borderId="10" xfId="0" applyFont="1" applyBorder="1" applyAlignment="1">
      <alignment wrapText="1" shrinkToFit="1"/>
    </xf>
    <xf numFmtId="0" fontId="12" fillId="0" borderId="0" xfId="0" applyFont="1" applyAlignment="1">
      <alignment wrapText="1"/>
    </xf>
    <xf numFmtId="0" fontId="72" fillId="0" borderId="10" xfId="0" applyFont="1" applyBorder="1" applyAlignment="1">
      <alignment horizontal="center" vertical="center" wrapText="1"/>
    </xf>
    <xf numFmtId="0" fontId="65" fillId="0" borderId="10" xfId="0" applyFont="1" applyBorder="1" applyAlignment="1">
      <alignment wrapText="1"/>
    </xf>
    <xf numFmtId="0" fontId="65" fillId="0" borderId="10" xfId="0" applyFont="1" applyBorder="1" applyAlignment="1">
      <alignment horizontal="center" wrapText="1"/>
    </xf>
    <xf numFmtId="1" fontId="67" fillId="0" borderId="10" xfId="0" applyNumberFormat="1" applyFont="1" applyBorder="1" applyAlignment="1">
      <alignment horizontal="center" vertical="center" wrapText="1"/>
    </xf>
    <xf numFmtId="0" fontId="73" fillId="0" borderId="13" xfId="0" applyFont="1" applyBorder="1" applyAlignment="1">
      <alignment horizontal="center" vertical="center"/>
    </xf>
    <xf numFmtId="0" fontId="73" fillId="0" borderId="11" xfId="0" applyFont="1" applyBorder="1" applyAlignment="1">
      <alignment horizontal="center" vertical="center"/>
    </xf>
    <xf numFmtId="0" fontId="0" fillId="0" borderId="12" xfId="0" applyBorder="1" applyAlignment="1">
      <alignment horizontal="center" vertical="center"/>
    </xf>
    <xf numFmtId="0" fontId="74" fillId="0" borderId="13" xfId="0" applyFont="1" applyBorder="1" applyAlignment="1">
      <alignment horizontal="center" vertical="center" wrapText="1"/>
    </xf>
    <xf numFmtId="0" fontId="74" fillId="0" borderId="11" xfId="0" applyFont="1" applyBorder="1" applyAlignment="1">
      <alignment horizontal="center" vertical="center" wrapText="1"/>
    </xf>
    <xf numFmtId="0" fontId="0" fillId="0" borderId="12" xfId="0" applyBorder="1" applyAlignment="1">
      <alignment horizontal="center" vertical="center" wrapText="1"/>
    </xf>
    <xf numFmtId="0" fontId="7" fillId="0" borderId="10" xfId="0" applyFont="1" applyBorder="1" applyAlignment="1">
      <alignment horizontal="center" vertical="center" wrapText="1"/>
    </xf>
    <xf numFmtId="0" fontId="0" fillId="0" borderId="10" xfId="0" applyBorder="1" applyAlignment="1">
      <alignment horizontal="center"/>
    </xf>
    <xf numFmtId="0" fontId="75" fillId="0" borderId="13" xfId="0" applyFont="1" applyBorder="1" applyAlignment="1">
      <alignment horizontal="center" vertical="center"/>
    </xf>
    <xf numFmtId="0" fontId="75" fillId="0" borderId="11" xfId="0" applyFont="1" applyBorder="1" applyAlignment="1">
      <alignment horizontal="center" vertical="center"/>
    </xf>
    <xf numFmtId="0" fontId="65" fillId="0" borderId="13" xfId="0" applyFont="1" applyBorder="1" applyAlignment="1">
      <alignment horizontal="left" vertical="center" wrapText="1"/>
    </xf>
    <xf numFmtId="0" fontId="65" fillId="0" borderId="11" xfId="0" applyFont="1" applyBorder="1" applyAlignment="1">
      <alignment horizontal="left" vertical="center" wrapText="1"/>
    </xf>
    <xf numFmtId="0" fontId="0" fillId="0" borderId="12" xfId="0" applyBorder="1" applyAlignment="1">
      <alignment horizontal="left" vertical="center" wrapText="1"/>
    </xf>
    <xf numFmtId="0" fontId="0" fillId="0" borderId="11" xfId="0" applyBorder="1" applyAlignment="1">
      <alignment horizontal="center" vertical="center"/>
    </xf>
    <xf numFmtId="0" fontId="75" fillId="0" borderId="13" xfId="0" applyFont="1" applyFill="1" applyBorder="1" applyAlignment="1">
      <alignment horizontal="center" vertical="center"/>
    </xf>
    <xf numFmtId="0" fontId="75" fillId="0" borderId="11" xfId="0" applyFont="1" applyFill="1" applyBorder="1" applyAlignment="1">
      <alignment horizontal="center" vertical="center"/>
    </xf>
    <xf numFmtId="0" fontId="75" fillId="0" borderId="13" xfId="0" applyFont="1" applyBorder="1" applyAlignment="1">
      <alignment horizontal="center" vertical="center" wrapText="1"/>
    </xf>
    <xf numFmtId="0" fontId="75" fillId="0" borderId="11" xfId="0" applyFont="1" applyBorder="1" applyAlignment="1">
      <alignment horizontal="center" vertical="center" wrapText="1"/>
    </xf>
    <xf numFmtId="0" fontId="5" fillId="0" borderId="15" xfId="0" applyFont="1" applyBorder="1" applyAlignment="1">
      <alignment horizontal="center" vertical="center" wrapText="1"/>
    </xf>
    <xf numFmtId="0" fontId="39" fillId="0" borderId="16" xfId="0" applyFont="1" applyBorder="1" applyAlignment="1">
      <alignment horizontal="center"/>
    </xf>
    <xf numFmtId="0" fontId="39" fillId="0" borderId="14" xfId="0" applyFont="1" applyBorder="1" applyAlignment="1">
      <alignment horizontal="center"/>
    </xf>
    <xf numFmtId="0" fontId="12" fillId="0" borderId="15" xfId="0" applyFont="1" applyBorder="1" applyAlignment="1">
      <alignment horizontal="justify" vertical="center" wrapText="1"/>
    </xf>
    <xf numFmtId="0" fontId="39" fillId="0" borderId="16" xfId="0" applyFont="1" applyBorder="1" applyAlignment="1">
      <alignment horizontal="justify" vertical="center"/>
    </xf>
    <xf numFmtId="0" fontId="39" fillId="0" borderId="14" xfId="0" applyFont="1" applyBorder="1" applyAlignment="1">
      <alignment horizontal="justify" vertical="center"/>
    </xf>
    <xf numFmtId="0" fontId="7" fillId="0" borderId="15" xfId="0" applyFont="1" applyBorder="1" applyAlignment="1">
      <alignment horizontal="center" vertical="center" wrapText="1"/>
    </xf>
    <xf numFmtId="0" fontId="69" fillId="0" borderId="13" xfId="0" applyFont="1" applyBorder="1" applyAlignment="1">
      <alignment horizontal="center" vertical="center" wrapText="1"/>
    </xf>
    <xf numFmtId="0" fontId="62" fillId="0" borderId="15" xfId="0" applyFont="1" applyBorder="1" applyAlignment="1">
      <alignment horizontal="justify" vertical="center" wrapText="1"/>
    </xf>
    <xf numFmtId="0" fontId="0" fillId="0" borderId="16" xfId="0" applyBorder="1" applyAlignment="1">
      <alignment wrapText="1"/>
    </xf>
    <xf numFmtId="0" fontId="0" fillId="0" borderId="14" xfId="0" applyBorder="1" applyAlignment="1">
      <alignment wrapText="1"/>
    </xf>
    <xf numFmtId="0" fontId="4" fillId="0" borderId="15" xfId="0" applyFont="1" applyBorder="1" applyAlignment="1">
      <alignment horizontal="center" vertical="center" wrapText="1"/>
    </xf>
    <xf numFmtId="0" fontId="39" fillId="0" borderId="16" xfId="0" applyFont="1" applyBorder="1" applyAlignment="1">
      <alignment horizontal="center" wrapText="1"/>
    </xf>
    <xf numFmtId="0" fontId="39" fillId="0" borderId="14" xfId="0" applyFont="1" applyBorder="1" applyAlignment="1">
      <alignment horizontal="center" wrapText="1"/>
    </xf>
    <xf numFmtId="2" fontId="7" fillId="0" borderId="13" xfId="0" applyNumberFormat="1" applyFont="1" applyBorder="1" applyAlignment="1">
      <alignment horizontal="center" vertical="center" wrapText="1"/>
    </xf>
    <xf numFmtId="0" fontId="69" fillId="0" borderId="12" xfId="0" applyFont="1" applyBorder="1" applyAlignment="1">
      <alignment horizontal="center" vertical="center" wrapText="1"/>
    </xf>
    <xf numFmtId="0" fontId="65" fillId="0" borderId="13" xfId="0" applyFont="1" applyFill="1" applyBorder="1" applyAlignment="1">
      <alignment horizontal="left" vertical="center" wrapText="1"/>
    </xf>
    <xf numFmtId="0" fontId="71" fillId="0" borderId="12" xfId="0" applyFont="1" applyBorder="1" applyAlignment="1">
      <alignment horizontal="left" vertical="center" wrapText="1"/>
    </xf>
    <xf numFmtId="0" fontId="67" fillId="0" borderId="13" xfId="0" applyFont="1" applyBorder="1" applyAlignment="1">
      <alignment horizontal="center" vertical="center" wrapText="1"/>
    </xf>
    <xf numFmtId="2" fontId="67" fillId="0" borderId="13" xfId="0" applyNumberFormat="1" applyFont="1" applyBorder="1" applyAlignment="1">
      <alignment horizontal="center" vertical="center" wrapText="1"/>
    </xf>
    <xf numFmtId="0" fontId="65" fillId="0" borderId="17" xfId="0" applyFont="1" applyBorder="1" applyAlignment="1">
      <alignment horizontal="justify" vertical="center" wrapText="1"/>
    </xf>
    <xf numFmtId="0" fontId="71" fillId="0" borderId="18" xfId="0" applyFont="1" applyBorder="1" applyAlignment="1">
      <alignment vertical="center" wrapText="1"/>
    </xf>
    <xf numFmtId="0" fontId="71" fillId="0" borderId="19" xfId="0" applyFont="1" applyBorder="1" applyAlignment="1">
      <alignment vertical="center" wrapText="1"/>
    </xf>
    <xf numFmtId="0" fontId="0" fillId="0" borderId="20" xfId="0" applyBorder="1" applyAlignment="1">
      <alignment wrapText="1"/>
    </xf>
    <xf numFmtId="0" fontId="0" fillId="0" borderId="0" xfId="0" applyAlignment="1">
      <alignment wrapText="1"/>
    </xf>
    <xf numFmtId="0" fontId="0" fillId="0" borderId="21" xfId="0" applyBorder="1" applyAlignment="1">
      <alignment wrapText="1"/>
    </xf>
    <xf numFmtId="0" fontId="0" fillId="0" borderId="0" xfId="0" applyBorder="1" applyAlignment="1">
      <alignment wrapText="1"/>
    </xf>
    <xf numFmtId="0" fontId="0" fillId="0" borderId="22" xfId="0" applyBorder="1" applyAlignment="1">
      <alignment wrapText="1"/>
    </xf>
    <xf numFmtId="0" fontId="0" fillId="0" borderId="23" xfId="0" applyBorder="1" applyAlignment="1">
      <alignment wrapText="1"/>
    </xf>
    <xf numFmtId="0" fontId="0" fillId="0" borderId="24" xfId="0" applyBorder="1" applyAlignment="1">
      <alignment wrapText="1"/>
    </xf>
    <xf numFmtId="0" fontId="67" fillId="0" borderId="15" xfId="0" applyFont="1" applyBorder="1" applyAlignment="1">
      <alignment horizontal="left" vertical="center" wrapText="1"/>
    </xf>
    <xf numFmtId="0" fontId="0" fillId="0" borderId="16" xfId="0" applyBorder="1" applyAlignment="1">
      <alignment horizontal="left" vertical="center" wrapText="1"/>
    </xf>
    <xf numFmtId="0" fontId="0" fillId="0" borderId="14" xfId="0" applyBorder="1" applyAlignment="1">
      <alignment horizontal="left" wrapText="1"/>
    </xf>
    <xf numFmtId="0" fontId="67" fillId="0" borderId="17" xfId="0" applyFont="1" applyBorder="1" applyAlignment="1">
      <alignment horizontal="justify" vertical="center"/>
    </xf>
    <xf numFmtId="0" fontId="0" fillId="0" borderId="19" xfId="0" applyBorder="1" applyAlignment="1">
      <alignment vertical="center"/>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4" xfId="0" applyBorder="1" applyAlignment="1">
      <alignment/>
    </xf>
    <xf numFmtId="0" fontId="69" fillId="0" borderId="11" xfId="0" applyFont="1" applyBorder="1" applyAlignment="1">
      <alignment horizontal="center" vertical="center" wrapText="1"/>
    </xf>
    <xf numFmtId="0" fontId="61" fillId="0" borderId="15" xfId="0" applyFont="1" applyBorder="1" applyAlignment="1">
      <alignment horizontal="justify" vertical="center"/>
    </xf>
    <xf numFmtId="0" fontId="0" fillId="0" borderId="16" xfId="0" applyBorder="1" applyAlignment="1">
      <alignment horizontal="justify" vertical="center"/>
    </xf>
    <xf numFmtId="0" fontId="0" fillId="0" borderId="14" xfId="0" applyBorder="1" applyAlignment="1">
      <alignment horizontal="justify" vertical="center"/>
    </xf>
    <xf numFmtId="0" fontId="7" fillId="0" borderId="17" xfId="0" applyFont="1" applyBorder="1" applyAlignment="1">
      <alignment vertical="center" wrapText="1"/>
    </xf>
    <xf numFmtId="0" fontId="76" fillId="0" borderId="19" xfId="0" applyFont="1" applyBorder="1" applyAlignment="1">
      <alignment vertical="center" wrapText="1"/>
    </xf>
    <xf numFmtId="0" fontId="67" fillId="0" borderId="13" xfId="0" applyFont="1" applyFill="1" applyBorder="1" applyAlignment="1">
      <alignment horizontal="center" vertical="center" wrapText="1"/>
    </xf>
    <xf numFmtId="0" fontId="65" fillId="0" borderId="13" xfId="0" applyFont="1" applyBorder="1" applyAlignment="1">
      <alignment horizontal="justify" vertical="center" wrapText="1"/>
    </xf>
    <xf numFmtId="0" fontId="71" fillId="0" borderId="11" xfId="0" applyFont="1" applyBorder="1" applyAlignment="1">
      <alignment horizontal="justify" vertical="center" wrapText="1"/>
    </xf>
    <xf numFmtId="0" fontId="71" fillId="0" borderId="12" xfId="0" applyFont="1" applyBorder="1" applyAlignment="1">
      <alignment horizontal="justify" vertical="center" wrapText="1"/>
    </xf>
    <xf numFmtId="0" fontId="65" fillId="0" borderId="13" xfId="0" applyFont="1" applyFill="1" applyBorder="1" applyAlignment="1">
      <alignment vertical="center" wrapText="1"/>
    </xf>
    <xf numFmtId="0" fontId="71" fillId="0" borderId="11" xfId="0" applyFont="1" applyBorder="1" applyAlignment="1">
      <alignment vertical="center" wrapText="1"/>
    </xf>
    <xf numFmtId="0" fontId="71" fillId="0" borderId="12" xfId="0" applyFont="1" applyBorder="1" applyAlignment="1">
      <alignment vertical="center" wrapText="1"/>
    </xf>
    <xf numFmtId="0" fontId="67" fillId="0" borderId="0" xfId="0" applyFont="1" applyAlignment="1">
      <alignment horizontal="left"/>
    </xf>
    <xf numFmtId="4" fontId="68" fillId="0" borderId="13" xfId="0" applyNumberFormat="1" applyFont="1" applyBorder="1" applyAlignment="1">
      <alignment horizontal="center" vertical="center" wrapText="1"/>
    </xf>
    <xf numFmtId="0" fontId="65" fillId="0" borderId="13" xfId="0" applyFont="1" applyBorder="1" applyAlignment="1">
      <alignment vertical="center" wrapText="1"/>
    </xf>
    <xf numFmtId="0" fontId="65" fillId="0" borderId="13" xfId="0" applyFont="1" applyBorder="1" applyAlignment="1">
      <alignment horizontal="center" vertical="center" wrapText="1"/>
    </xf>
    <xf numFmtId="0" fontId="71" fillId="0" borderId="11" xfId="0" applyFont="1" applyBorder="1" applyAlignment="1">
      <alignment horizontal="center" vertical="center" wrapText="1"/>
    </xf>
    <xf numFmtId="0" fontId="71" fillId="0" borderId="12" xfId="0" applyFont="1" applyBorder="1" applyAlignment="1">
      <alignment horizontal="center" vertical="center" wrapText="1"/>
    </xf>
    <xf numFmtId="4" fontId="7" fillId="0" borderId="13" xfId="0" applyNumberFormat="1" applyFont="1" applyBorder="1" applyAlignment="1">
      <alignment horizontal="center" vertical="center" wrapText="1"/>
    </xf>
    <xf numFmtId="4" fontId="7" fillId="0" borderId="12" xfId="0" applyNumberFormat="1" applyFont="1" applyBorder="1" applyAlignment="1">
      <alignment horizontal="center" vertical="center" wrapText="1"/>
    </xf>
    <xf numFmtId="0" fontId="70" fillId="0" borderId="23" xfId="0" applyFont="1" applyBorder="1" applyAlignment="1">
      <alignment horizontal="center" vertical="center"/>
    </xf>
    <xf numFmtId="0" fontId="12" fillId="0" borderId="13" xfId="0" applyFont="1" applyBorder="1" applyAlignment="1">
      <alignment horizontal="center" vertical="center" wrapText="1"/>
    </xf>
    <xf numFmtId="0" fontId="12" fillId="0" borderId="12" xfId="0" applyFont="1" applyBorder="1" applyAlignment="1">
      <alignment horizontal="center" vertical="center" wrapText="1"/>
    </xf>
    <xf numFmtId="0" fontId="72" fillId="0" borderId="13" xfId="0" applyFont="1" applyBorder="1" applyAlignment="1">
      <alignment horizontal="center" vertical="center" wrapText="1"/>
    </xf>
    <xf numFmtId="0" fontId="61" fillId="0" borderId="15" xfId="0" applyFont="1" applyBorder="1" applyAlignment="1">
      <alignment vertical="center" wrapText="1"/>
    </xf>
    <xf numFmtId="0" fontId="0" fillId="0" borderId="16" xfId="0" applyBorder="1" applyAlignment="1">
      <alignment/>
    </xf>
    <xf numFmtId="0" fontId="0" fillId="0" borderId="14" xfId="0" applyBorder="1" applyAlignment="1">
      <alignment/>
    </xf>
    <xf numFmtId="0" fontId="67" fillId="0" borderId="10" xfId="0" applyFont="1" applyBorder="1" applyAlignment="1">
      <alignment horizontal="center" vertical="center" wrapText="1"/>
    </xf>
    <xf numFmtId="169" fontId="67" fillId="0" borderId="13" xfId="0" applyNumberFormat="1" applyFont="1" applyBorder="1" applyAlignment="1">
      <alignment horizontal="center" vertical="center" wrapText="1"/>
    </xf>
    <xf numFmtId="169" fontId="67" fillId="0" borderId="12" xfId="0" applyNumberFormat="1" applyFont="1" applyBorder="1" applyAlignment="1">
      <alignment vertical="center" wrapText="1"/>
    </xf>
    <xf numFmtId="0" fontId="67" fillId="0" borderId="0" xfId="0" applyFont="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2:S76"/>
  <sheetViews>
    <sheetView tabSelected="1" zoomScalePageLayoutView="0" workbookViewId="0" topLeftCell="E1">
      <pane ySplit="450" topLeftCell="A1" activePane="bottomLeft" state="split"/>
      <selection pane="topLeft" activeCell="H9" sqref="H9:K9"/>
      <selection pane="bottomLeft" activeCell="B3" sqref="A3:IV10"/>
    </sheetView>
  </sheetViews>
  <sheetFormatPr defaultColWidth="9.140625" defaultRowHeight="15"/>
  <cols>
    <col min="1" max="1" width="3.00390625" style="0" customWidth="1"/>
    <col min="2" max="2" width="26.140625" style="3" customWidth="1"/>
    <col min="3" max="3" width="13.8515625" style="3" customWidth="1"/>
    <col min="4" max="5" width="15.28125" style="3" customWidth="1"/>
    <col min="6" max="6" width="15.57421875" style="3" customWidth="1"/>
    <col min="7" max="7" width="23.140625" style="3" customWidth="1"/>
    <col min="8" max="10" width="15.7109375" style="3" customWidth="1"/>
    <col min="11" max="11" width="16.57421875" style="3" customWidth="1"/>
    <col min="12" max="13" width="15.7109375" style="16" customWidth="1"/>
    <col min="14" max="14" width="16.140625" style="3" customWidth="1"/>
    <col min="15" max="15" width="23.00390625" style="3" customWidth="1"/>
    <col min="16" max="17" width="16.57421875" style="3" customWidth="1"/>
    <col min="19" max="19" width="11.421875" style="0" bestFit="1" customWidth="1"/>
  </cols>
  <sheetData>
    <row r="2" spans="2:17" ht="114" customHeight="1">
      <c r="B2" s="10"/>
      <c r="C2" s="10"/>
      <c r="D2" s="10"/>
      <c r="E2" s="10"/>
      <c r="F2" s="10"/>
      <c r="G2" s="10"/>
      <c r="H2" s="10"/>
      <c r="I2" s="10"/>
      <c r="J2" s="10"/>
      <c r="K2" s="10"/>
      <c r="L2" s="12"/>
      <c r="M2" s="195" t="s">
        <v>122</v>
      </c>
      <c r="N2" s="177"/>
      <c r="O2" s="177"/>
      <c r="P2" s="177"/>
      <c r="Q2" s="69"/>
    </row>
    <row r="3" spans="2:17" ht="21" customHeight="1">
      <c r="B3" s="185" t="s">
        <v>72</v>
      </c>
      <c r="C3" s="185"/>
      <c r="D3" s="185"/>
      <c r="E3" s="185"/>
      <c r="F3" s="185"/>
      <c r="G3" s="185"/>
      <c r="H3" s="185"/>
      <c r="I3" s="185"/>
      <c r="J3" s="185"/>
      <c r="K3" s="185"/>
      <c r="L3" s="185"/>
      <c r="M3" s="185"/>
      <c r="N3" s="185"/>
      <c r="O3" s="185"/>
      <c r="P3" s="185"/>
      <c r="Q3" s="72"/>
    </row>
    <row r="4" spans="2:17" s="26" customFormat="1" ht="18.75">
      <c r="B4" s="192" t="s">
        <v>1</v>
      </c>
      <c r="C4" s="110" t="s">
        <v>0</v>
      </c>
      <c r="D4" s="111"/>
      <c r="E4" s="111"/>
      <c r="F4" s="111"/>
      <c r="G4" s="111"/>
      <c r="H4" s="111"/>
      <c r="I4" s="111"/>
      <c r="J4" s="111"/>
      <c r="K4" s="111"/>
      <c r="L4" s="111"/>
      <c r="M4" s="111"/>
      <c r="N4" s="111"/>
      <c r="O4" s="111"/>
      <c r="P4" s="111"/>
      <c r="Q4" s="112"/>
    </row>
    <row r="5" spans="2:17" s="21" customFormat="1" ht="294" customHeight="1">
      <c r="B5" s="192"/>
      <c r="C5" s="188" t="s">
        <v>69</v>
      </c>
      <c r="D5" s="181"/>
      <c r="E5" s="182"/>
      <c r="F5" s="101" t="s">
        <v>73</v>
      </c>
      <c r="G5" s="179" t="s">
        <v>74</v>
      </c>
      <c r="H5" s="175"/>
      <c r="I5" s="176"/>
      <c r="J5" s="188" t="s">
        <v>75</v>
      </c>
      <c r="K5" s="176"/>
      <c r="L5" s="186" t="s">
        <v>76</v>
      </c>
      <c r="M5" s="187"/>
      <c r="N5" s="102" t="s">
        <v>77</v>
      </c>
      <c r="O5" s="103" t="s">
        <v>78</v>
      </c>
      <c r="P5" s="104" t="s">
        <v>79</v>
      </c>
      <c r="Q5" s="105" t="s">
        <v>103</v>
      </c>
    </row>
    <row r="6" spans="2:17" s="21" customFormat="1" ht="133.5" customHeight="1">
      <c r="B6" s="90" t="s">
        <v>80</v>
      </c>
      <c r="C6" s="180" t="s">
        <v>81</v>
      </c>
      <c r="D6" s="181"/>
      <c r="E6" s="182"/>
      <c r="F6" s="89" t="s">
        <v>82</v>
      </c>
      <c r="G6" s="180" t="s">
        <v>83</v>
      </c>
      <c r="H6" s="181"/>
      <c r="I6" s="182"/>
      <c r="J6" s="180" t="s">
        <v>84</v>
      </c>
      <c r="K6" s="182"/>
      <c r="L6" s="186" t="s">
        <v>85</v>
      </c>
      <c r="M6" s="187"/>
      <c r="N6" s="89" t="s">
        <v>86</v>
      </c>
      <c r="O6" s="89" t="s">
        <v>87</v>
      </c>
      <c r="P6" s="89" t="s">
        <v>88</v>
      </c>
      <c r="Q6" s="99" t="s">
        <v>104</v>
      </c>
    </row>
    <row r="7" spans="2:17" s="21" customFormat="1" ht="142.5" customHeight="1">
      <c r="B7" s="90" t="s">
        <v>27</v>
      </c>
      <c r="C7" s="180" t="s">
        <v>37</v>
      </c>
      <c r="D7" s="181"/>
      <c r="E7" s="182"/>
      <c r="F7" s="89" t="s">
        <v>38</v>
      </c>
      <c r="G7" s="180" t="s">
        <v>49</v>
      </c>
      <c r="H7" s="181"/>
      <c r="I7" s="182"/>
      <c r="J7" s="180" t="s">
        <v>41</v>
      </c>
      <c r="K7" s="182"/>
      <c r="L7" s="186" t="s">
        <v>39</v>
      </c>
      <c r="M7" s="187"/>
      <c r="N7" s="100" t="s">
        <v>39</v>
      </c>
      <c r="O7" s="100" t="s">
        <v>39</v>
      </c>
      <c r="P7" s="100" t="s">
        <v>40</v>
      </c>
      <c r="Q7" s="100" t="s">
        <v>121</v>
      </c>
    </row>
    <row r="8" spans="2:17" s="21" customFormat="1" ht="15" customHeight="1">
      <c r="B8" s="107" t="s">
        <v>3</v>
      </c>
      <c r="C8" s="108"/>
      <c r="D8" s="108"/>
      <c r="E8" s="108"/>
      <c r="F8" s="108"/>
      <c r="G8" s="108"/>
      <c r="H8" s="108"/>
      <c r="I8" s="108"/>
      <c r="J8" s="108"/>
      <c r="K8" s="108"/>
      <c r="L8" s="108"/>
      <c r="M8" s="108"/>
      <c r="N8" s="108"/>
      <c r="O8" s="108"/>
      <c r="P8" s="108"/>
      <c r="Q8" s="109"/>
    </row>
    <row r="9" spans="2:19" s="21" customFormat="1" ht="39.75" customHeight="1">
      <c r="B9" s="90" t="s">
        <v>118</v>
      </c>
      <c r="C9" s="178">
        <v>16963509</v>
      </c>
      <c r="D9" s="164"/>
      <c r="E9" s="140"/>
      <c r="F9" s="41">
        <v>50000</v>
      </c>
      <c r="G9" s="178">
        <v>22525116</v>
      </c>
      <c r="H9" s="164"/>
      <c r="I9" s="140"/>
      <c r="J9" s="178">
        <v>533000</v>
      </c>
      <c r="K9" s="140"/>
      <c r="L9" s="183">
        <v>37152169</v>
      </c>
      <c r="M9" s="184"/>
      <c r="N9" s="41">
        <v>386936</v>
      </c>
      <c r="O9" s="41">
        <v>37303670</v>
      </c>
      <c r="P9" s="41">
        <v>1170980</v>
      </c>
      <c r="Q9" s="41">
        <v>0</v>
      </c>
      <c r="S9" s="22"/>
    </row>
    <row r="10" spans="2:19" s="21" customFormat="1" ht="60.75" customHeight="1">
      <c r="B10" s="90" t="s">
        <v>119</v>
      </c>
      <c r="C10" s="178">
        <v>15746964.93</v>
      </c>
      <c r="D10" s="164"/>
      <c r="E10" s="140"/>
      <c r="F10" s="41">
        <v>0</v>
      </c>
      <c r="G10" s="178">
        <v>21756356.49</v>
      </c>
      <c r="H10" s="164"/>
      <c r="I10" s="140"/>
      <c r="J10" s="193">
        <v>321270.5</v>
      </c>
      <c r="K10" s="194"/>
      <c r="L10" s="183">
        <v>36197450</v>
      </c>
      <c r="M10" s="184"/>
      <c r="N10" s="41">
        <v>360133.71</v>
      </c>
      <c r="O10" s="41">
        <v>36044753.45</v>
      </c>
      <c r="P10" s="41">
        <v>1170980</v>
      </c>
      <c r="Q10" s="41">
        <v>0</v>
      </c>
      <c r="S10" s="22"/>
    </row>
    <row r="11" spans="2:17" s="23" customFormat="1" ht="218.25" customHeight="1">
      <c r="B11" s="92" t="s">
        <v>17</v>
      </c>
      <c r="C11" s="97" t="s">
        <v>28</v>
      </c>
      <c r="D11" s="97" t="s">
        <v>29</v>
      </c>
      <c r="E11" s="97" t="s">
        <v>100</v>
      </c>
      <c r="F11" s="98" t="s">
        <v>2</v>
      </c>
      <c r="G11" s="97" t="s">
        <v>30</v>
      </c>
      <c r="H11" s="97" t="s">
        <v>31</v>
      </c>
      <c r="I11" s="97" t="s">
        <v>32</v>
      </c>
      <c r="J11" s="97" t="s">
        <v>33</v>
      </c>
      <c r="K11" s="97" t="s">
        <v>34</v>
      </c>
      <c r="L11" s="97" t="s">
        <v>35</v>
      </c>
      <c r="M11" s="97" t="s">
        <v>36</v>
      </c>
      <c r="N11" s="97" t="s">
        <v>2</v>
      </c>
      <c r="O11" s="97" t="s">
        <v>2</v>
      </c>
      <c r="P11" s="97" t="s">
        <v>2</v>
      </c>
      <c r="Q11" s="97" t="s">
        <v>2</v>
      </c>
    </row>
    <row r="12" spans="2:17" s="21" customFormat="1" ht="15.75">
      <c r="B12" s="121" t="s">
        <v>4</v>
      </c>
      <c r="C12" s="122"/>
      <c r="D12" s="122"/>
      <c r="E12" s="122"/>
      <c r="F12" s="122"/>
      <c r="G12" s="122"/>
      <c r="H12" s="122"/>
      <c r="I12" s="122"/>
      <c r="J12" s="122"/>
      <c r="K12" s="122"/>
      <c r="L12" s="122"/>
      <c r="M12" s="122"/>
      <c r="N12" s="122"/>
      <c r="O12" s="122"/>
      <c r="P12" s="122"/>
      <c r="Q12" s="120"/>
    </row>
    <row r="13" spans="2:17" s="21" customFormat="1" ht="36.75" customHeight="1">
      <c r="B13" s="90" t="s">
        <v>25</v>
      </c>
      <c r="C13" s="41">
        <v>14134009</v>
      </c>
      <c r="D13" s="41">
        <v>1727000</v>
      </c>
      <c r="E13" s="41">
        <v>1102500</v>
      </c>
      <c r="F13" s="41">
        <v>50000</v>
      </c>
      <c r="G13" s="41">
        <v>1215100</v>
      </c>
      <c r="H13" s="41">
        <v>19496512</v>
      </c>
      <c r="I13" s="41">
        <v>1813504</v>
      </c>
      <c r="J13" s="41">
        <v>118000</v>
      </c>
      <c r="K13" s="41">
        <v>415000</v>
      </c>
      <c r="L13" s="43">
        <v>28390344</v>
      </c>
      <c r="M13" s="43">
        <v>8761825</v>
      </c>
      <c r="N13" s="41">
        <v>386936</v>
      </c>
      <c r="O13" s="41">
        <v>37303670</v>
      </c>
      <c r="P13" s="41">
        <v>1170980</v>
      </c>
      <c r="Q13" s="41">
        <v>0</v>
      </c>
    </row>
    <row r="14" spans="2:17" s="21" customFormat="1" ht="42.75" customHeight="1">
      <c r="B14" s="90" t="s">
        <v>26</v>
      </c>
      <c r="C14" s="44">
        <v>13875328.89</v>
      </c>
      <c r="D14" s="44">
        <v>814264</v>
      </c>
      <c r="E14" s="44">
        <v>1057372.04</v>
      </c>
      <c r="F14" s="45">
        <v>0</v>
      </c>
      <c r="G14" s="41">
        <v>1061162</v>
      </c>
      <c r="H14" s="41">
        <v>18890189</v>
      </c>
      <c r="I14" s="41">
        <v>1805004</v>
      </c>
      <c r="J14" s="41">
        <v>109943</v>
      </c>
      <c r="K14" s="44">
        <v>211327.5</v>
      </c>
      <c r="L14" s="43">
        <v>28390342.89</v>
      </c>
      <c r="M14" s="43">
        <v>7807106.61</v>
      </c>
      <c r="N14" s="46">
        <v>360133.71</v>
      </c>
      <c r="O14" s="44">
        <v>36044753.45</v>
      </c>
      <c r="P14" s="44">
        <v>1170980</v>
      </c>
      <c r="Q14" s="44">
        <v>0</v>
      </c>
    </row>
    <row r="15" spans="2:17" s="21" customFormat="1" ht="15.75" customHeight="1">
      <c r="B15" s="123" t="s">
        <v>14</v>
      </c>
      <c r="C15" s="124"/>
      <c r="D15" s="124"/>
      <c r="E15" s="124"/>
      <c r="F15" s="124"/>
      <c r="G15" s="124"/>
      <c r="H15" s="124"/>
      <c r="I15" s="124"/>
      <c r="J15" s="124"/>
      <c r="K15" s="124"/>
      <c r="L15" s="124"/>
      <c r="M15" s="124"/>
      <c r="N15" s="124"/>
      <c r="O15" s="124"/>
      <c r="P15" s="124"/>
      <c r="Q15" s="112"/>
    </row>
    <row r="16" spans="2:17" s="24" customFormat="1" ht="39.75" customHeight="1">
      <c r="B16" s="47" t="s">
        <v>13</v>
      </c>
      <c r="C16" s="143">
        <v>4</v>
      </c>
      <c r="D16" s="164"/>
      <c r="E16" s="140"/>
      <c r="F16" s="40">
        <v>4</v>
      </c>
      <c r="G16" s="67">
        <v>3</v>
      </c>
      <c r="H16" s="132">
        <v>3</v>
      </c>
      <c r="I16" s="112"/>
      <c r="J16" s="40">
        <v>2</v>
      </c>
      <c r="K16" s="50">
        <v>2</v>
      </c>
      <c r="L16" s="51">
        <v>2</v>
      </c>
      <c r="M16" s="42">
        <v>2</v>
      </c>
      <c r="N16" s="40">
        <v>4</v>
      </c>
      <c r="O16" s="40">
        <v>3</v>
      </c>
      <c r="P16" s="52">
        <v>1</v>
      </c>
      <c r="Q16" s="52">
        <v>7</v>
      </c>
    </row>
    <row r="17" spans="2:17" s="21" customFormat="1" ht="201" customHeight="1">
      <c r="B17" s="83" t="s">
        <v>18</v>
      </c>
      <c r="C17" s="174" t="s">
        <v>67</v>
      </c>
      <c r="D17" s="175"/>
      <c r="E17" s="176"/>
      <c r="F17" s="90" t="s">
        <v>57</v>
      </c>
      <c r="G17" s="85" t="s">
        <v>71</v>
      </c>
      <c r="H17" s="117" t="s">
        <v>66</v>
      </c>
      <c r="I17" s="142"/>
      <c r="J17" s="83" t="s">
        <v>51</v>
      </c>
      <c r="K17" s="83" t="s">
        <v>90</v>
      </c>
      <c r="L17" s="91" t="s">
        <v>52</v>
      </c>
      <c r="M17" s="92" t="s">
        <v>54</v>
      </c>
      <c r="N17" s="83" t="s">
        <v>42</v>
      </c>
      <c r="O17" s="83" t="s">
        <v>45</v>
      </c>
      <c r="P17" s="83" t="s">
        <v>48</v>
      </c>
      <c r="Q17" s="83" t="s">
        <v>105</v>
      </c>
    </row>
    <row r="18" spans="2:17" s="24" customFormat="1" ht="31.5" customHeight="1">
      <c r="B18" s="83" t="s">
        <v>117</v>
      </c>
      <c r="C18" s="144">
        <f>1/C16</f>
        <v>0.25</v>
      </c>
      <c r="D18" s="164"/>
      <c r="E18" s="140"/>
      <c r="F18" s="45">
        <f aca="true" t="shared" si="0" ref="F18:Q18">1/F16</f>
        <v>0.25</v>
      </c>
      <c r="G18" s="45">
        <f t="shared" si="0"/>
        <v>0.3333333333333333</v>
      </c>
      <c r="H18" s="144">
        <f t="shared" si="0"/>
        <v>0.3333333333333333</v>
      </c>
      <c r="I18" s="140"/>
      <c r="J18" s="53">
        <f t="shared" si="0"/>
        <v>0.5</v>
      </c>
      <c r="K18" s="45">
        <f t="shared" si="0"/>
        <v>0.5</v>
      </c>
      <c r="L18" s="53">
        <f t="shared" si="0"/>
        <v>0.5</v>
      </c>
      <c r="M18" s="53">
        <f t="shared" si="0"/>
        <v>0.5</v>
      </c>
      <c r="N18" s="45">
        <f t="shared" si="0"/>
        <v>0.25</v>
      </c>
      <c r="O18" s="45">
        <f t="shared" si="0"/>
        <v>0.3333333333333333</v>
      </c>
      <c r="P18" s="45">
        <f t="shared" si="0"/>
        <v>1</v>
      </c>
      <c r="Q18" s="45">
        <f t="shared" si="0"/>
        <v>0.14285714285714285</v>
      </c>
    </row>
    <row r="19" spans="2:17" s="24" customFormat="1" ht="33" customHeight="1">
      <c r="B19" s="83" t="s">
        <v>112</v>
      </c>
      <c r="C19" s="170">
        <v>16</v>
      </c>
      <c r="D19" s="164"/>
      <c r="E19" s="140"/>
      <c r="F19" s="40">
        <v>137</v>
      </c>
      <c r="G19" s="40">
        <v>1.1</v>
      </c>
      <c r="H19" s="143">
        <v>2</v>
      </c>
      <c r="I19" s="140"/>
      <c r="J19" s="40">
        <v>2.1</v>
      </c>
      <c r="K19" s="52">
        <v>100</v>
      </c>
      <c r="L19" s="43">
        <v>7817</v>
      </c>
      <c r="M19" s="42">
        <v>168000</v>
      </c>
      <c r="N19" s="42">
        <v>0</v>
      </c>
      <c r="O19" s="40">
        <v>80</v>
      </c>
      <c r="P19" s="52">
        <v>170</v>
      </c>
      <c r="Q19" s="52">
        <v>9</v>
      </c>
    </row>
    <row r="20" spans="2:17" s="24" customFormat="1" ht="21" customHeight="1">
      <c r="B20" s="84" t="s">
        <v>113</v>
      </c>
      <c r="C20" s="143">
        <v>17</v>
      </c>
      <c r="D20" s="164"/>
      <c r="E20" s="140"/>
      <c r="F20" s="40">
        <v>0</v>
      </c>
      <c r="G20" s="40">
        <v>1.2</v>
      </c>
      <c r="H20" s="143">
        <v>2</v>
      </c>
      <c r="I20" s="140"/>
      <c r="J20" s="40">
        <v>2.1</v>
      </c>
      <c r="K20" s="55">
        <v>57.3</v>
      </c>
      <c r="L20" s="56">
        <v>7817</v>
      </c>
      <c r="M20" s="42">
        <v>144000</v>
      </c>
      <c r="N20" s="40">
        <v>0</v>
      </c>
      <c r="O20" s="40">
        <v>75</v>
      </c>
      <c r="P20" s="52">
        <v>170</v>
      </c>
      <c r="Q20" s="52">
        <v>3.9</v>
      </c>
    </row>
    <row r="21" spans="2:17" s="24" customFormat="1" ht="75.75" customHeight="1">
      <c r="B21" s="83" t="s">
        <v>114</v>
      </c>
      <c r="C21" s="144">
        <f>C20/C19</f>
        <v>1.0625</v>
      </c>
      <c r="D21" s="164"/>
      <c r="E21" s="140"/>
      <c r="F21" s="53">
        <f>F20/F19</f>
        <v>0</v>
      </c>
      <c r="G21" s="45">
        <f>G20/G19</f>
        <v>1.0909090909090908</v>
      </c>
      <c r="H21" s="139">
        <f>H20/H19</f>
        <v>1</v>
      </c>
      <c r="I21" s="140"/>
      <c r="J21" s="53">
        <f aca="true" t="shared" si="1" ref="J21:Q21">J20/J19</f>
        <v>1</v>
      </c>
      <c r="K21" s="45">
        <f t="shared" si="1"/>
        <v>0.573</v>
      </c>
      <c r="L21" s="53">
        <f t="shared" si="1"/>
        <v>1</v>
      </c>
      <c r="M21" s="53">
        <f t="shared" si="1"/>
        <v>0.8571428571428571</v>
      </c>
      <c r="N21" s="45">
        <v>0</v>
      </c>
      <c r="O21" s="45">
        <f t="shared" si="1"/>
        <v>0.9375</v>
      </c>
      <c r="P21" s="45">
        <f t="shared" si="1"/>
        <v>1</v>
      </c>
      <c r="Q21" s="45">
        <f t="shared" si="1"/>
        <v>0.43333333333333335</v>
      </c>
    </row>
    <row r="22" spans="2:17" s="21" customFormat="1" ht="156.75" customHeight="1">
      <c r="B22" s="83" t="s">
        <v>23</v>
      </c>
      <c r="C22" s="174" t="s">
        <v>61</v>
      </c>
      <c r="D22" s="175"/>
      <c r="E22" s="176"/>
      <c r="F22" s="90" t="s">
        <v>58</v>
      </c>
      <c r="G22" s="85" t="s">
        <v>63</v>
      </c>
      <c r="H22" s="141" t="s">
        <v>65</v>
      </c>
      <c r="I22" s="142"/>
      <c r="J22" s="85" t="s">
        <v>50</v>
      </c>
      <c r="K22" s="83" t="s">
        <v>91</v>
      </c>
      <c r="L22" s="91" t="s">
        <v>53</v>
      </c>
      <c r="M22" s="93" t="s">
        <v>55</v>
      </c>
      <c r="N22" s="83" t="s">
        <v>43</v>
      </c>
      <c r="O22" s="83" t="s">
        <v>46</v>
      </c>
      <c r="P22" s="83"/>
      <c r="Q22" s="83" t="s">
        <v>106</v>
      </c>
    </row>
    <row r="23" spans="2:17" s="24" customFormat="1" ht="13.5" customHeight="1">
      <c r="B23" s="83" t="s">
        <v>117</v>
      </c>
      <c r="C23" s="144">
        <f>1/C16</f>
        <v>0.25</v>
      </c>
      <c r="D23" s="164"/>
      <c r="E23" s="140"/>
      <c r="F23" s="45">
        <f>1/F16</f>
        <v>0.25</v>
      </c>
      <c r="G23" s="45">
        <f>1/G16</f>
        <v>0.3333333333333333</v>
      </c>
      <c r="H23" s="144">
        <f>1/H16</f>
        <v>0.3333333333333333</v>
      </c>
      <c r="I23" s="140"/>
      <c r="J23" s="53">
        <f aca="true" t="shared" si="2" ref="J23:Q23">1/J16</f>
        <v>0.5</v>
      </c>
      <c r="K23" s="45">
        <f t="shared" si="2"/>
        <v>0.5</v>
      </c>
      <c r="L23" s="53">
        <f t="shared" si="2"/>
        <v>0.5</v>
      </c>
      <c r="M23" s="53">
        <f t="shared" si="2"/>
        <v>0.5</v>
      </c>
      <c r="N23" s="45">
        <f t="shared" si="2"/>
        <v>0.25</v>
      </c>
      <c r="O23" s="45">
        <f t="shared" si="2"/>
        <v>0.3333333333333333</v>
      </c>
      <c r="P23" s="45"/>
      <c r="Q23" s="45">
        <f t="shared" si="2"/>
        <v>0.14285714285714285</v>
      </c>
    </row>
    <row r="24" spans="2:17" s="24" customFormat="1" ht="13.5" customHeight="1">
      <c r="B24" s="83" t="s">
        <v>112</v>
      </c>
      <c r="C24" s="170">
        <v>9.4</v>
      </c>
      <c r="D24" s="164"/>
      <c r="E24" s="140"/>
      <c r="F24" s="40">
        <v>12</v>
      </c>
      <c r="G24" s="40">
        <v>85</v>
      </c>
      <c r="H24" s="143">
        <v>2</v>
      </c>
      <c r="I24" s="140"/>
      <c r="J24" s="40">
        <v>2.1</v>
      </c>
      <c r="K24" s="52">
        <v>5.1</v>
      </c>
      <c r="L24" s="43">
        <v>200</v>
      </c>
      <c r="M24" s="42">
        <v>9</v>
      </c>
      <c r="N24" s="40">
        <v>0</v>
      </c>
      <c r="O24" s="52">
        <v>80</v>
      </c>
      <c r="P24" s="52"/>
      <c r="Q24" s="52">
        <v>2</v>
      </c>
    </row>
    <row r="25" spans="2:17" s="24" customFormat="1" ht="13.5" customHeight="1">
      <c r="B25" s="84" t="s">
        <v>113</v>
      </c>
      <c r="C25" s="143">
        <v>9.4</v>
      </c>
      <c r="D25" s="164"/>
      <c r="E25" s="140"/>
      <c r="F25" s="40">
        <v>0</v>
      </c>
      <c r="G25" s="40">
        <v>85</v>
      </c>
      <c r="H25" s="143">
        <v>2</v>
      </c>
      <c r="I25" s="140"/>
      <c r="J25" s="40">
        <v>2.1</v>
      </c>
      <c r="K25" s="55">
        <v>5.1</v>
      </c>
      <c r="L25" s="56">
        <v>200</v>
      </c>
      <c r="M25" s="42">
        <v>11</v>
      </c>
      <c r="N25" s="52">
        <v>0</v>
      </c>
      <c r="O25" s="52">
        <v>73</v>
      </c>
      <c r="P25" s="52"/>
      <c r="Q25" s="52">
        <v>11</v>
      </c>
    </row>
    <row r="26" spans="2:17" s="24" customFormat="1" ht="127.5" customHeight="1">
      <c r="B26" s="83" t="s">
        <v>114</v>
      </c>
      <c r="C26" s="144">
        <f>C25/C24</f>
        <v>1</v>
      </c>
      <c r="D26" s="164"/>
      <c r="E26" s="140"/>
      <c r="F26" s="53">
        <f>F25/F24</f>
        <v>0</v>
      </c>
      <c r="G26" s="45">
        <f>G25/G24</f>
        <v>1</v>
      </c>
      <c r="H26" s="144">
        <f>H25/H24</f>
        <v>1</v>
      </c>
      <c r="I26" s="140"/>
      <c r="J26" s="53">
        <f>J25/J24</f>
        <v>1</v>
      </c>
      <c r="K26" s="45">
        <f>K25/K24</f>
        <v>1</v>
      </c>
      <c r="L26" s="53">
        <f>L25/L24</f>
        <v>1</v>
      </c>
      <c r="M26" s="53">
        <f>M25/M24</f>
        <v>1.2222222222222223</v>
      </c>
      <c r="N26" s="45">
        <v>0</v>
      </c>
      <c r="O26" s="45">
        <f>O25/O24</f>
        <v>0.9125</v>
      </c>
      <c r="P26" s="52"/>
      <c r="Q26" s="45">
        <f>Q25/Q24</f>
        <v>5.5</v>
      </c>
    </row>
    <row r="27" spans="2:17" s="21" customFormat="1" ht="132.75" customHeight="1">
      <c r="B27" s="83" t="s">
        <v>22</v>
      </c>
      <c r="C27" s="174" t="s">
        <v>89</v>
      </c>
      <c r="D27" s="175"/>
      <c r="E27" s="176"/>
      <c r="F27" s="90" t="s">
        <v>59</v>
      </c>
      <c r="G27" s="83" t="s">
        <v>70</v>
      </c>
      <c r="H27" s="141" t="s">
        <v>64</v>
      </c>
      <c r="I27" s="142"/>
      <c r="J27" s="85"/>
      <c r="K27" s="83"/>
      <c r="L27" s="91"/>
      <c r="M27" s="92"/>
      <c r="N27" s="83" t="s">
        <v>98</v>
      </c>
      <c r="O27" s="83" t="s">
        <v>47</v>
      </c>
      <c r="P27" s="83"/>
      <c r="Q27" s="83" t="s">
        <v>107</v>
      </c>
    </row>
    <row r="28" spans="2:17" s="24" customFormat="1" ht="31.5" customHeight="1">
      <c r="B28" s="83" t="s">
        <v>117</v>
      </c>
      <c r="C28" s="144">
        <f>1/C16</f>
        <v>0.25</v>
      </c>
      <c r="D28" s="164"/>
      <c r="E28" s="140"/>
      <c r="F28" s="45">
        <f>1/F16</f>
        <v>0.25</v>
      </c>
      <c r="G28" s="45">
        <f>1/G16</f>
        <v>0.3333333333333333</v>
      </c>
      <c r="H28" s="144">
        <f>1/H16</f>
        <v>0.3333333333333333</v>
      </c>
      <c r="I28" s="140"/>
      <c r="J28" s="45"/>
      <c r="K28" s="45"/>
      <c r="L28" s="53"/>
      <c r="M28" s="53"/>
      <c r="N28" s="45">
        <f>1/N16</f>
        <v>0.25</v>
      </c>
      <c r="O28" s="45">
        <f>1/O16</f>
        <v>0.3333333333333333</v>
      </c>
      <c r="P28" s="45"/>
      <c r="Q28" s="45">
        <f>1/Q16</f>
        <v>0.14285714285714285</v>
      </c>
    </row>
    <row r="29" spans="2:17" s="24" customFormat="1" ht="27" customHeight="1">
      <c r="B29" s="83" t="s">
        <v>112</v>
      </c>
      <c r="C29" s="170">
        <v>9</v>
      </c>
      <c r="D29" s="164"/>
      <c r="E29" s="140"/>
      <c r="F29" s="40">
        <v>15</v>
      </c>
      <c r="G29" s="40">
        <v>864</v>
      </c>
      <c r="H29" s="143">
        <v>7.1</v>
      </c>
      <c r="I29" s="140"/>
      <c r="J29" s="40"/>
      <c r="K29" s="40"/>
      <c r="L29" s="43"/>
      <c r="M29" s="42"/>
      <c r="N29" s="40">
        <v>0</v>
      </c>
      <c r="O29" s="40">
        <v>85</v>
      </c>
      <c r="P29" s="52"/>
      <c r="Q29" s="52">
        <v>95</v>
      </c>
    </row>
    <row r="30" spans="2:17" s="24" customFormat="1" ht="23.25" customHeight="1">
      <c r="B30" s="84" t="s">
        <v>113</v>
      </c>
      <c r="C30" s="143">
        <v>9</v>
      </c>
      <c r="D30" s="164"/>
      <c r="E30" s="140"/>
      <c r="F30" s="40">
        <v>0</v>
      </c>
      <c r="G30" s="57">
        <v>865</v>
      </c>
      <c r="H30" s="143">
        <v>7.1</v>
      </c>
      <c r="I30" s="140"/>
      <c r="J30" s="40"/>
      <c r="K30" s="40"/>
      <c r="L30" s="56"/>
      <c r="M30" s="42"/>
      <c r="N30" s="40">
        <v>0</v>
      </c>
      <c r="O30" s="40">
        <v>80</v>
      </c>
      <c r="P30" s="40"/>
      <c r="Q30" s="70">
        <v>100</v>
      </c>
    </row>
    <row r="31" spans="2:17" s="24" customFormat="1" ht="135.75" customHeight="1">
      <c r="B31" s="83" t="s">
        <v>114</v>
      </c>
      <c r="C31" s="144">
        <f>C30/C29</f>
        <v>1</v>
      </c>
      <c r="D31" s="164"/>
      <c r="E31" s="140"/>
      <c r="F31" s="45">
        <f>F30/F29</f>
        <v>0</v>
      </c>
      <c r="G31" s="45">
        <f>G30/G29</f>
        <v>1.0011574074074074</v>
      </c>
      <c r="H31" s="144">
        <f>H30/H29</f>
        <v>1</v>
      </c>
      <c r="I31" s="140"/>
      <c r="J31" s="45"/>
      <c r="K31" s="45"/>
      <c r="L31" s="53"/>
      <c r="M31" s="42"/>
      <c r="N31" s="45">
        <v>0</v>
      </c>
      <c r="O31" s="45">
        <f>O30/O29</f>
        <v>0.9411764705882353</v>
      </c>
      <c r="P31" s="52"/>
      <c r="Q31" s="45">
        <f>Q30/Q29</f>
        <v>1.0526315789473684</v>
      </c>
    </row>
    <row r="32" spans="2:17" s="21" customFormat="1" ht="126.75" customHeight="1">
      <c r="B32" s="83" t="s">
        <v>21</v>
      </c>
      <c r="C32" s="171" t="s">
        <v>62</v>
      </c>
      <c r="D32" s="172"/>
      <c r="E32" s="173"/>
      <c r="F32" s="84" t="s">
        <v>60</v>
      </c>
      <c r="G32" s="85"/>
      <c r="H32" s="86"/>
      <c r="I32" s="87"/>
      <c r="J32" s="85"/>
      <c r="K32" s="83"/>
      <c r="L32" s="88"/>
      <c r="M32" s="88"/>
      <c r="N32" s="83" t="s">
        <v>44</v>
      </c>
      <c r="O32" s="89" t="s">
        <v>9</v>
      </c>
      <c r="P32" s="84"/>
      <c r="Q32" s="84" t="s">
        <v>108</v>
      </c>
    </row>
    <row r="33" spans="2:17" s="24" customFormat="1" ht="27.75" customHeight="1">
      <c r="B33" s="83" t="s">
        <v>117</v>
      </c>
      <c r="C33" s="144">
        <v>0.25</v>
      </c>
      <c r="D33" s="164"/>
      <c r="E33" s="140"/>
      <c r="F33" s="45">
        <f>1/F16</f>
        <v>0.25</v>
      </c>
      <c r="G33" s="45"/>
      <c r="H33" s="48"/>
      <c r="I33" s="49"/>
      <c r="J33" s="45"/>
      <c r="K33" s="45"/>
      <c r="L33" s="53"/>
      <c r="M33" s="53"/>
      <c r="N33" s="45">
        <f>1/N16</f>
        <v>0.25</v>
      </c>
      <c r="O33" s="45"/>
      <c r="P33" s="45"/>
      <c r="Q33" s="45">
        <f>1/Q16</f>
        <v>0.14285714285714285</v>
      </c>
    </row>
    <row r="34" spans="2:17" s="24" customFormat="1" ht="27.75" customHeight="1">
      <c r="B34" s="83" t="s">
        <v>112</v>
      </c>
      <c r="C34" s="143">
        <v>37</v>
      </c>
      <c r="D34" s="164"/>
      <c r="E34" s="140"/>
      <c r="F34" s="40">
        <v>115</v>
      </c>
      <c r="G34" s="40"/>
      <c r="H34" s="48"/>
      <c r="I34" s="49"/>
      <c r="J34" s="40"/>
      <c r="K34" s="40"/>
      <c r="L34" s="58"/>
      <c r="M34" s="58"/>
      <c r="N34" s="40">
        <v>100</v>
      </c>
      <c r="O34" s="54"/>
      <c r="P34" s="54"/>
      <c r="Q34" s="71">
        <v>95</v>
      </c>
    </row>
    <row r="35" spans="2:17" s="24" customFormat="1" ht="25.5" customHeight="1">
      <c r="B35" s="84" t="s">
        <v>113</v>
      </c>
      <c r="C35" s="143">
        <v>37</v>
      </c>
      <c r="D35" s="164"/>
      <c r="E35" s="140"/>
      <c r="F35" s="40">
        <v>0</v>
      </c>
      <c r="G35" s="40"/>
      <c r="H35" s="48"/>
      <c r="I35" s="49"/>
      <c r="J35" s="40"/>
      <c r="K35" s="52"/>
      <c r="L35" s="58"/>
      <c r="M35" s="58"/>
      <c r="N35" s="40">
        <v>100</v>
      </c>
      <c r="O35" s="54"/>
      <c r="P35" s="54"/>
      <c r="Q35" s="71">
        <v>90</v>
      </c>
    </row>
    <row r="36" spans="2:17" s="24" customFormat="1" ht="81" customHeight="1">
      <c r="B36" s="83" t="s">
        <v>114</v>
      </c>
      <c r="C36" s="144">
        <f>C35/C34</f>
        <v>1</v>
      </c>
      <c r="D36" s="164"/>
      <c r="E36" s="140"/>
      <c r="F36" s="45">
        <f>F35/F34</f>
        <v>0</v>
      </c>
      <c r="G36" s="45"/>
      <c r="H36" s="48"/>
      <c r="I36" s="49"/>
      <c r="J36" s="45"/>
      <c r="K36" s="59"/>
      <c r="L36" s="58"/>
      <c r="M36" s="58"/>
      <c r="N36" s="45">
        <f>N35/N34</f>
        <v>1</v>
      </c>
      <c r="O36" s="54"/>
      <c r="P36" s="54"/>
      <c r="Q36" s="45">
        <f>Q35/Q34</f>
        <v>0.9473684210526315</v>
      </c>
    </row>
    <row r="37" spans="2:17" s="21" customFormat="1" ht="99" customHeight="1" hidden="1">
      <c r="B37" s="4" t="s">
        <v>20</v>
      </c>
      <c r="C37" s="1"/>
      <c r="D37" s="1"/>
      <c r="E37" s="1"/>
      <c r="F37" s="1"/>
      <c r="G37" s="38"/>
      <c r="H37" s="36"/>
      <c r="I37" s="37"/>
      <c r="J37" s="8"/>
      <c r="K37" s="1"/>
      <c r="L37" s="13"/>
      <c r="M37" s="13"/>
      <c r="N37" s="1"/>
      <c r="O37" s="1"/>
      <c r="P37" s="1"/>
      <c r="Q37" s="74"/>
    </row>
    <row r="38" spans="2:17" s="24" customFormat="1" ht="13.5" customHeight="1" hidden="1">
      <c r="B38" s="4" t="s">
        <v>12</v>
      </c>
      <c r="C38" s="1"/>
      <c r="D38" s="1"/>
      <c r="E38" s="1"/>
      <c r="F38" s="1"/>
      <c r="G38" s="11"/>
      <c r="H38" s="32"/>
      <c r="I38" s="33"/>
      <c r="J38" s="11"/>
      <c r="K38" s="1"/>
      <c r="L38" s="13"/>
      <c r="M38" s="13"/>
      <c r="N38" s="1"/>
      <c r="O38" s="1"/>
      <c r="P38" s="1"/>
      <c r="Q38" s="74"/>
    </row>
    <row r="39" spans="2:17" s="24" customFormat="1" ht="13.5" customHeight="1" hidden="1">
      <c r="B39" s="4" t="s">
        <v>11</v>
      </c>
      <c r="C39" s="1"/>
      <c r="D39" s="1"/>
      <c r="E39" s="1"/>
      <c r="F39" s="1"/>
      <c r="G39" s="31"/>
      <c r="H39" s="32"/>
      <c r="I39" s="33"/>
      <c r="J39" s="27"/>
      <c r="K39" s="1"/>
      <c r="L39" s="13"/>
      <c r="M39" s="13"/>
      <c r="N39" s="1"/>
      <c r="O39" s="1"/>
      <c r="P39" s="1"/>
      <c r="Q39" s="74"/>
    </row>
    <row r="40" spans="2:17" s="24" customFormat="1" ht="13.5" customHeight="1" hidden="1">
      <c r="B40" s="1" t="s">
        <v>10</v>
      </c>
      <c r="C40" s="1"/>
      <c r="D40" s="1"/>
      <c r="E40" s="1"/>
      <c r="F40" s="1"/>
      <c r="G40" s="31"/>
      <c r="H40" s="32"/>
      <c r="I40" s="33"/>
      <c r="J40" s="27"/>
      <c r="K40" s="1"/>
      <c r="L40" s="13"/>
      <c r="M40" s="13"/>
      <c r="N40" s="1"/>
      <c r="O40" s="1"/>
      <c r="P40" s="1"/>
      <c r="Q40" s="74"/>
    </row>
    <row r="41" spans="2:17" s="24" customFormat="1" ht="79.5" customHeight="1" hidden="1">
      <c r="B41" s="4" t="s">
        <v>24</v>
      </c>
      <c r="C41" s="1"/>
      <c r="D41" s="1"/>
      <c r="E41" s="1"/>
      <c r="F41" s="1"/>
      <c r="G41" s="11"/>
      <c r="H41" s="32"/>
      <c r="I41" s="33"/>
      <c r="J41" s="11"/>
      <c r="K41" s="1"/>
      <c r="L41" s="13"/>
      <c r="M41" s="13"/>
      <c r="N41" s="1"/>
      <c r="O41" s="1"/>
      <c r="P41" s="1"/>
      <c r="Q41" s="74"/>
    </row>
    <row r="42" spans="2:17" s="21" customFormat="1" ht="1.5" customHeight="1" hidden="1">
      <c r="B42" s="4" t="s">
        <v>19</v>
      </c>
      <c r="C42" s="1"/>
      <c r="D42" s="1"/>
      <c r="E42" s="1"/>
      <c r="F42" s="1"/>
      <c r="G42" s="4"/>
      <c r="H42" s="36"/>
      <c r="I42" s="37"/>
      <c r="J42" s="5"/>
      <c r="K42" s="1"/>
      <c r="L42" s="13"/>
      <c r="M42" s="13"/>
      <c r="N42" s="1"/>
      <c r="O42" s="1"/>
      <c r="P42" s="1"/>
      <c r="Q42" s="74"/>
    </row>
    <row r="43" spans="2:17" s="3" customFormat="1" ht="13.5" customHeight="1" hidden="1">
      <c r="B43" s="4" t="s">
        <v>12</v>
      </c>
      <c r="C43" s="9"/>
      <c r="D43" s="9"/>
      <c r="E43" s="9"/>
      <c r="F43" s="9"/>
      <c r="G43" s="11"/>
      <c r="H43" s="32"/>
      <c r="I43" s="33"/>
      <c r="J43" s="11"/>
      <c r="K43" s="9"/>
      <c r="L43" s="14"/>
      <c r="M43" s="14"/>
      <c r="N43" s="9"/>
      <c r="O43" s="9"/>
      <c r="P43" s="9"/>
      <c r="Q43" s="75"/>
    </row>
    <row r="44" spans="2:17" s="21" customFormat="1" ht="0.75" customHeight="1">
      <c r="B44" s="4" t="s">
        <v>11</v>
      </c>
      <c r="C44" s="1"/>
      <c r="D44" s="1"/>
      <c r="E44" s="1"/>
      <c r="F44" s="1"/>
      <c r="G44" s="31"/>
      <c r="H44" s="32"/>
      <c r="I44" s="33"/>
      <c r="J44" s="27"/>
      <c r="K44" s="1"/>
      <c r="L44" s="13"/>
      <c r="M44" s="13"/>
      <c r="N44" s="1"/>
      <c r="O44" s="1"/>
      <c r="P44" s="1"/>
      <c r="Q44" s="74"/>
    </row>
    <row r="45" spans="2:17" s="3" customFormat="1" ht="80.25" customHeight="1" hidden="1">
      <c r="B45" s="1" t="s">
        <v>10</v>
      </c>
      <c r="C45" s="6"/>
      <c r="D45" s="6"/>
      <c r="E45" s="6"/>
      <c r="F45" s="6"/>
      <c r="G45" s="39"/>
      <c r="H45" s="34"/>
      <c r="I45" s="35"/>
      <c r="J45" s="7"/>
      <c r="K45" s="6"/>
      <c r="L45" s="15"/>
      <c r="M45" s="15"/>
      <c r="N45" s="6"/>
      <c r="O45" s="6"/>
      <c r="P45" s="6"/>
      <c r="Q45" s="76"/>
    </row>
    <row r="46" spans="2:17" s="3" customFormat="1" ht="74.25" customHeight="1" hidden="1">
      <c r="B46" s="4" t="s">
        <v>24</v>
      </c>
      <c r="C46" s="9"/>
      <c r="D46" s="9"/>
      <c r="E46" s="9"/>
      <c r="F46" s="9"/>
      <c r="G46" s="11"/>
      <c r="H46" s="32"/>
      <c r="I46" s="33"/>
      <c r="J46" s="2"/>
      <c r="K46" s="9"/>
      <c r="L46" s="14"/>
      <c r="M46" s="14"/>
      <c r="N46" s="9"/>
      <c r="O46" s="9"/>
      <c r="P46" s="9"/>
      <c r="Q46" s="75"/>
    </row>
    <row r="47" spans="2:17" s="3" customFormat="1" ht="159.75" customHeight="1">
      <c r="B47" s="83" t="s">
        <v>20</v>
      </c>
      <c r="C47" s="78"/>
      <c r="D47" s="79"/>
      <c r="E47" s="80"/>
      <c r="F47" s="9"/>
      <c r="G47" s="11"/>
      <c r="H47" s="32"/>
      <c r="I47" s="68"/>
      <c r="J47" s="2"/>
      <c r="K47" s="9"/>
      <c r="L47" s="14"/>
      <c r="M47" s="14"/>
      <c r="N47" s="9"/>
      <c r="O47" s="9"/>
      <c r="P47" s="9"/>
      <c r="Q47" s="9" t="s">
        <v>109</v>
      </c>
    </row>
    <row r="48" spans="2:17" s="3" customFormat="1" ht="38.25" customHeight="1">
      <c r="B48" s="83" t="s">
        <v>117</v>
      </c>
      <c r="C48" s="78"/>
      <c r="D48" s="79"/>
      <c r="E48" s="80"/>
      <c r="F48" s="9"/>
      <c r="G48" s="11"/>
      <c r="H48" s="32"/>
      <c r="I48" s="68"/>
      <c r="J48" s="2"/>
      <c r="K48" s="9"/>
      <c r="L48" s="14"/>
      <c r="M48" s="14"/>
      <c r="N48" s="9"/>
      <c r="O48" s="9"/>
      <c r="P48" s="9"/>
      <c r="Q48" s="45">
        <f>1/Q16</f>
        <v>0.14285714285714285</v>
      </c>
    </row>
    <row r="49" spans="2:17" s="3" customFormat="1" ht="39.75" customHeight="1">
      <c r="B49" s="83" t="s">
        <v>112</v>
      </c>
      <c r="C49" s="78"/>
      <c r="D49" s="79"/>
      <c r="E49" s="80"/>
      <c r="F49" s="9"/>
      <c r="G49" s="11"/>
      <c r="H49" s="32"/>
      <c r="I49" s="68"/>
      <c r="J49" s="2"/>
      <c r="K49" s="9"/>
      <c r="L49" s="14"/>
      <c r="M49" s="14"/>
      <c r="N49" s="9"/>
      <c r="O49" s="9"/>
      <c r="P49" s="9"/>
      <c r="Q49" s="106">
        <v>70</v>
      </c>
    </row>
    <row r="50" spans="2:17" s="3" customFormat="1" ht="39.75" customHeight="1">
      <c r="B50" s="84" t="s">
        <v>113</v>
      </c>
      <c r="C50" s="78"/>
      <c r="D50" s="79"/>
      <c r="E50" s="80"/>
      <c r="F50" s="9"/>
      <c r="G50" s="11"/>
      <c r="H50" s="32"/>
      <c r="I50" s="68"/>
      <c r="J50" s="2"/>
      <c r="K50" s="9"/>
      <c r="L50" s="14"/>
      <c r="M50" s="14"/>
      <c r="N50" s="9"/>
      <c r="O50" s="9"/>
      <c r="P50" s="9"/>
      <c r="Q50" s="106">
        <v>51</v>
      </c>
    </row>
    <row r="51" spans="2:17" s="3" customFormat="1" ht="84" customHeight="1">
      <c r="B51" s="83" t="s">
        <v>114</v>
      </c>
      <c r="C51" s="78"/>
      <c r="D51" s="79"/>
      <c r="E51" s="80"/>
      <c r="F51" s="9"/>
      <c r="G51" s="11"/>
      <c r="H51" s="32"/>
      <c r="I51" s="68"/>
      <c r="J51" s="2"/>
      <c r="K51" s="9"/>
      <c r="L51" s="14"/>
      <c r="M51" s="14"/>
      <c r="N51" s="9"/>
      <c r="O51" s="9"/>
      <c r="P51" s="9"/>
      <c r="Q51" s="45">
        <f>Q50/Q49</f>
        <v>0.7285714285714285</v>
      </c>
    </row>
    <row r="52" spans="2:17" s="3" customFormat="1" ht="111.75" customHeight="1">
      <c r="B52" s="83" t="s">
        <v>19</v>
      </c>
      <c r="C52" s="78"/>
      <c r="D52" s="79"/>
      <c r="E52" s="80"/>
      <c r="F52" s="9"/>
      <c r="G52" s="11"/>
      <c r="H52" s="32"/>
      <c r="I52" s="68"/>
      <c r="J52" s="2"/>
      <c r="K52" s="9"/>
      <c r="L52" s="14"/>
      <c r="M52" s="14"/>
      <c r="N52" s="9"/>
      <c r="O52" s="9"/>
      <c r="P52" s="9"/>
      <c r="Q52" s="81" t="s">
        <v>110</v>
      </c>
    </row>
    <row r="53" spans="2:17" s="3" customFormat="1" ht="39.75" customHeight="1">
      <c r="B53" s="83" t="s">
        <v>117</v>
      </c>
      <c r="C53" s="78"/>
      <c r="D53" s="79"/>
      <c r="E53" s="80"/>
      <c r="F53" s="9"/>
      <c r="G53" s="11"/>
      <c r="H53" s="32"/>
      <c r="I53" s="68"/>
      <c r="J53" s="2"/>
      <c r="K53" s="9"/>
      <c r="L53" s="14"/>
      <c r="M53" s="14"/>
      <c r="N53" s="9"/>
      <c r="O53" s="9"/>
      <c r="P53" s="9"/>
      <c r="Q53" s="45">
        <f>1/Q16</f>
        <v>0.14285714285714285</v>
      </c>
    </row>
    <row r="54" spans="2:17" s="3" customFormat="1" ht="39.75" customHeight="1">
      <c r="B54" s="83" t="s">
        <v>112</v>
      </c>
      <c r="C54" s="78"/>
      <c r="D54" s="79"/>
      <c r="E54" s="80"/>
      <c r="F54" s="9"/>
      <c r="G54" s="11"/>
      <c r="H54" s="32"/>
      <c r="I54" s="68"/>
      <c r="J54" s="2"/>
      <c r="K54" s="9"/>
      <c r="L54" s="14"/>
      <c r="M54" s="14"/>
      <c r="N54" s="9"/>
      <c r="O54" s="9"/>
      <c r="P54" s="9"/>
      <c r="Q54" s="106">
        <v>100</v>
      </c>
    </row>
    <row r="55" spans="2:17" s="3" customFormat="1" ht="39.75" customHeight="1">
      <c r="B55" s="84" t="s">
        <v>113</v>
      </c>
      <c r="C55" s="78"/>
      <c r="D55" s="79"/>
      <c r="E55" s="80"/>
      <c r="F55" s="9"/>
      <c r="G55" s="11"/>
      <c r="H55" s="32"/>
      <c r="I55" s="68"/>
      <c r="J55" s="2"/>
      <c r="K55" s="9"/>
      <c r="L55" s="14"/>
      <c r="M55" s="14"/>
      <c r="N55" s="9"/>
      <c r="O55" s="9"/>
      <c r="P55" s="9"/>
      <c r="Q55" s="106">
        <v>100</v>
      </c>
    </row>
    <row r="56" spans="2:17" s="3" customFormat="1" ht="71.25" customHeight="1">
      <c r="B56" s="83" t="s">
        <v>114</v>
      </c>
      <c r="C56" s="78"/>
      <c r="D56" s="79"/>
      <c r="E56" s="80"/>
      <c r="F56" s="9"/>
      <c r="G56" s="11"/>
      <c r="H56" s="32"/>
      <c r="I56" s="68"/>
      <c r="J56" s="2"/>
      <c r="K56" s="9"/>
      <c r="L56" s="14"/>
      <c r="M56" s="14"/>
      <c r="N56" s="9"/>
      <c r="O56" s="9"/>
      <c r="P56" s="9"/>
      <c r="Q56" s="45">
        <f>Q55/Q54</f>
        <v>1</v>
      </c>
    </row>
    <row r="57" spans="2:17" s="3" customFormat="1" ht="144.75" customHeight="1">
      <c r="B57" s="83" t="s">
        <v>111</v>
      </c>
      <c r="C57" s="78"/>
      <c r="D57" s="79"/>
      <c r="E57" s="80"/>
      <c r="F57" s="9"/>
      <c r="G57" s="11"/>
      <c r="H57" s="32"/>
      <c r="I57" s="68"/>
      <c r="J57" s="2"/>
      <c r="K57" s="9"/>
      <c r="L57" s="14"/>
      <c r="M57" s="14"/>
      <c r="N57" s="9"/>
      <c r="O57" s="9"/>
      <c r="P57" s="9"/>
      <c r="Q57" s="82" t="s">
        <v>120</v>
      </c>
    </row>
    <row r="58" spans="2:17" s="3" customFormat="1" ht="29.25" customHeight="1">
      <c r="B58" s="83" t="s">
        <v>117</v>
      </c>
      <c r="C58" s="78"/>
      <c r="D58" s="79"/>
      <c r="E58" s="80"/>
      <c r="F58" s="9"/>
      <c r="G58" s="11"/>
      <c r="H58" s="32"/>
      <c r="I58" s="68"/>
      <c r="J58" s="2"/>
      <c r="K58" s="9"/>
      <c r="L58" s="14"/>
      <c r="M58" s="14"/>
      <c r="N58" s="9"/>
      <c r="O58" s="9"/>
      <c r="P58" s="9"/>
      <c r="Q58" s="45">
        <f>1/Q16</f>
        <v>0.14285714285714285</v>
      </c>
    </row>
    <row r="59" spans="2:17" s="3" customFormat="1" ht="26.25" customHeight="1">
      <c r="B59" s="83" t="s">
        <v>112</v>
      </c>
      <c r="C59" s="78"/>
      <c r="D59" s="79"/>
      <c r="E59" s="80"/>
      <c r="F59" s="9"/>
      <c r="G59" s="11"/>
      <c r="H59" s="32"/>
      <c r="I59" s="68"/>
      <c r="J59" s="2"/>
      <c r="K59" s="9"/>
      <c r="L59" s="14"/>
      <c r="M59" s="14"/>
      <c r="N59" s="9"/>
      <c r="O59" s="9"/>
      <c r="P59" s="9"/>
      <c r="Q59" s="45">
        <v>100</v>
      </c>
    </row>
    <row r="60" spans="2:17" s="3" customFormat="1" ht="27" customHeight="1">
      <c r="B60" s="84" t="s">
        <v>113</v>
      </c>
      <c r="C60" s="78"/>
      <c r="D60" s="79"/>
      <c r="E60" s="80"/>
      <c r="F60" s="9"/>
      <c r="G60" s="11"/>
      <c r="H60" s="32"/>
      <c r="I60" s="68"/>
      <c r="J60" s="2"/>
      <c r="K60" s="9"/>
      <c r="L60" s="14"/>
      <c r="M60" s="14"/>
      <c r="N60" s="9"/>
      <c r="O60" s="9"/>
      <c r="P60" s="9"/>
      <c r="Q60" s="45">
        <v>100</v>
      </c>
    </row>
    <row r="61" spans="2:17" s="3" customFormat="1" ht="48" customHeight="1">
      <c r="B61" s="83" t="s">
        <v>114</v>
      </c>
      <c r="C61" s="78"/>
      <c r="D61" s="79"/>
      <c r="E61" s="80"/>
      <c r="F61" s="9"/>
      <c r="G61" s="11"/>
      <c r="H61" s="32"/>
      <c r="I61" s="68"/>
      <c r="J61" s="2"/>
      <c r="K61" s="9"/>
      <c r="L61" s="14"/>
      <c r="M61" s="14"/>
      <c r="N61" s="9"/>
      <c r="O61" s="9"/>
      <c r="P61" s="9"/>
      <c r="Q61" s="45">
        <f>Q60/Q59</f>
        <v>1</v>
      </c>
    </row>
    <row r="62" spans="2:17" s="3" customFormat="1" ht="37.5" customHeight="1">
      <c r="B62" s="83" t="s">
        <v>115</v>
      </c>
      <c r="C62" s="144">
        <f>C18*C21+C23*C26+C28*C31+C33*C36+C38*C41</f>
        <v>1.015625</v>
      </c>
      <c r="D62" s="164"/>
      <c r="E62" s="140"/>
      <c r="F62" s="45">
        <f>F18*F21+F23*F26+F28*F31+F33*F36+F38*F41+F43*F46</f>
        <v>0</v>
      </c>
      <c r="G62" s="45">
        <v>1.02</v>
      </c>
      <c r="H62" s="144">
        <v>0.99</v>
      </c>
      <c r="I62" s="140"/>
      <c r="J62" s="53">
        <f>J18*J21+J23*J26</f>
        <v>1</v>
      </c>
      <c r="K62" s="53">
        <f>K18*K21+K23*K26+K28*K31+K33*K36</f>
        <v>0.7865</v>
      </c>
      <c r="L62" s="53">
        <f>L18*L21+L23*L26</f>
        <v>1</v>
      </c>
      <c r="M62" s="53">
        <f>M18*M21+M23*M26</f>
        <v>1.0396825396825398</v>
      </c>
      <c r="N62" s="53">
        <f>N18*N21+N23*N26+N28*N31+N33*N36+N38*N41+N43*N46</f>
        <v>0.25</v>
      </c>
      <c r="O62" s="53">
        <v>0.92</v>
      </c>
      <c r="P62" s="53">
        <f>P18*P21+P23*P26+P28*P31+P33*P36+P38*P41+P43*P46</f>
        <v>1</v>
      </c>
      <c r="Q62" s="53">
        <f>Q18*Q21+Q23*Q26+Q28*Q31+Q33*Q36+Q48*Q51+Q53*Q56+Q58*Q61</f>
        <v>1.52312925170068</v>
      </c>
    </row>
    <row r="63" spans="2:17" s="3" customFormat="1" ht="42" customHeight="1">
      <c r="B63" s="83" t="s">
        <v>116</v>
      </c>
      <c r="C63" s="144">
        <f>15746964.93*1.02/16963509</f>
        <v>0.9468503378988391</v>
      </c>
      <c r="D63" s="164"/>
      <c r="E63" s="140"/>
      <c r="F63" s="45">
        <f aca="true" t="shared" si="3" ref="F63:P63">F14*F62/F13</f>
        <v>0</v>
      </c>
      <c r="G63" s="45">
        <f t="shared" si="3"/>
        <v>0.8907787342605546</v>
      </c>
      <c r="H63" s="144">
        <f>20695193*0.99/21310016</f>
        <v>0.9614371509622518</v>
      </c>
      <c r="I63" s="140"/>
      <c r="J63" s="53">
        <f t="shared" si="3"/>
        <v>0.9317203389830508</v>
      </c>
      <c r="K63" s="53">
        <f t="shared" si="3"/>
        <v>0.40050380421686743</v>
      </c>
      <c r="L63" s="53">
        <f t="shared" si="3"/>
        <v>0.9999999609021998</v>
      </c>
      <c r="M63" s="53">
        <f t="shared" si="3"/>
        <v>0.9263951777006667</v>
      </c>
      <c r="N63" s="53">
        <f t="shared" si="3"/>
        <v>0.2326829953790808</v>
      </c>
      <c r="O63" s="53">
        <f t="shared" si="3"/>
        <v>0.8889520300281447</v>
      </c>
      <c r="P63" s="53">
        <f t="shared" si="3"/>
        <v>1</v>
      </c>
      <c r="Q63" s="53">
        <v>0</v>
      </c>
    </row>
    <row r="64" spans="2:17" s="3" customFormat="1" ht="20.25" customHeight="1">
      <c r="B64" s="115" t="s">
        <v>16</v>
      </c>
      <c r="C64" s="116"/>
      <c r="D64" s="116"/>
      <c r="E64" s="116"/>
      <c r="F64" s="116"/>
      <c r="G64" s="116"/>
      <c r="H64" s="116"/>
      <c r="I64" s="116"/>
      <c r="J64" s="116"/>
      <c r="K64" s="116"/>
      <c r="L64" s="116"/>
      <c r="M64" s="116"/>
      <c r="N64" s="116"/>
      <c r="O64" s="116"/>
      <c r="P64" s="116"/>
      <c r="Q64" s="120"/>
    </row>
    <row r="65" spans="2:17" s="25" customFormat="1" ht="21.75" customHeight="1">
      <c r="B65" s="94" t="s">
        <v>5</v>
      </c>
      <c r="C65" s="60">
        <v>13875330</v>
      </c>
      <c r="D65" s="60">
        <v>814264</v>
      </c>
      <c r="E65" s="60">
        <v>1057372</v>
      </c>
      <c r="F65" s="61">
        <v>0</v>
      </c>
      <c r="G65" s="61">
        <v>1061162</v>
      </c>
      <c r="H65" s="61">
        <v>18890189</v>
      </c>
      <c r="I65" s="61">
        <v>1805004</v>
      </c>
      <c r="J65" s="61">
        <v>109943</v>
      </c>
      <c r="K65" s="61">
        <v>211328</v>
      </c>
      <c r="L65" s="62">
        <v>28390342.89</v>
      </c>
      <c r="M65" s="63">
        <v>7807106.61</v>
      </c>
      <c r="N65" s="61">
        <v>360133.71</v>
      </c>
      <c r="O65" s="61">
        <v>36044753.45</v>
      </c>
      <c r="P65" s="61">
        <v>1170980</v>
      </c>
      <c r="Q65" s="61">
        <v>0</v>
      </c>
    </row>
    <row r="66" spans="2:17" s="3" customFormat="1" ht="29.25" customHeight="1">
      <c r="B66" s="117" t="s">
        <v>8</v>
      </c>
      <c r="C66" s="118"/>
      <c r="D66" s="118"/>
      <c r="E66" s="118"/>
      <c r="F66" s="118"/>
      <c r="G66" s="118"/>
      <c r="H66" s="118"/>
      <c r="I66" s="118"/>
      <c r="J66" s="118"/>
      <c r="K66" s="118"/>
      <c r="L66" s="118"/>
      <c r="M66" s="118"/>
      <c r="N66" s="118"/>
      <c r="O66" s="118"/>
      <c r="P66" s="118"/>
      <c r="Q66" s="119"/>
    </row>
    <row r="67" spans="2:17" s="24" customFormat="1" ht="21" customHeight="1">
      <c r="B67" s="95" t="s">
        <v>6</v>
      </c>
      <c r="C67" s="60">
        <v>13875330</v>
      </c>
      <c r="D67" s="60">
        <v>814264</v>
      </c>
      <c r="E67" s="60">
        <v>1057372</v>
      </c>
      <c r="F67" s="61">
        <v>0</v>
      </c>
      <c r="G67" s="61">
        <v>1061162</v>
      </c>
      <c r="H67" s="61">
        <v>18890189</v>
      </c>
      <c r="I67" s="61">
        <v>1805004</v>
      </c>
      <c r="J67" s="61">
        <v>109943</v>
      </c>
      <c r="K67" s="61">
        <v>211328</v>
      </c>
      <c r="L67" s="63">
        <v>26448442.89</v>
      </c>
      <c r="M67" s="63">
        <v>7807106.61</v>
      </c>
      <c r="N67" s="64">
        <v>360133.71</v>
      </c>
      <c r="O67" s="61">
        <v>36044753.45</v>
      </c>
      <c r="P67" s="61">
        <v>200000</v>
      </c>
      <c r="Q67" s="61">
        <v>0</v>
      </c>
    </row>
    <row r="68" spans="2:17" s="21" customFormat="1" ht="21.75" customHeight="1">
      <c r="B68" s="96" t="s">
        <v>7</v>
      </c>
      <c r="C68" s="61">
        <v>0</v>
      </c>
      <c r="D68" s="60">
        <v>0</v>
      </c>
      <c r="E68" s="60">
        <v>0</v>
      </c>
      <c r="F68" s="61">
        <v>0</v>
      </c>
      <c r="G68" s="61">
        <v>0</v>
      </c>
      <c r="H68" s="61">
        <v>1083500</v>
      </c>
      <c r="I68" s="61">
        <v>0</v>
      </c>
      <c r="J68" s="61">
        <v>0</v>
      </c>
      <c r="K68" s="61">
        <v>0</v>
      </c>
      <c r="L68" s="65">
        <v>1941900</v>
      </c>
      <c r="M68" s="63">
        <v>0</v>
      </c>
      <c r="N68" s="61">
        <v>0</v>
      </c>
      <c r="O68" s="61">
        <v>0</v>
      </c>
      <c r="P68" s="61">
        <v>970980</v>
      </c>
      <c r="Q68" s="61">
        <v>0</v>
      </c>
    </row>
    <row r="69" spans="2:17" s="3" customFormat="1" ht="17.25" customHeight="1">
      <c r="B69" s="115" t="s">
        <v>15</v>
      </c>
      <c r="C69" s="116"/>
      <c r="D69" s="116"/>
      <c r="E69" s="116"/>
      <c r="F69" s="116"/>
      <c r="G69" s="116"/>
      <c r="H69" s="116"/>
      <c r="I69" s="116"/>
      <c r="J69" s="116"/>
      <c r="K69" s="116"/>
      <c r="L69" s="116"/>
      <c r="M69" s="116"/>
      <c r="N69" s="116"/>
      <c r="O69" s="116"/>
      <c r="P69" s="116"/>
      <c r="Q69" s="109"/>
    </row>
    <row r="70" spans="2:17" s="21" customFormat="1" ht="39.75" customHeight="1" hidden="1">
      <c r="B70" s="66" t="s">
        <v>5</v>
      </c>
      <c r="C70" s="44"/>
      <c r="D70" s="44"/>
      <c r="E70" s="44"/>
      <c r="F70" s="45"/>
      <c r="G70" s="41"/>
      <c r="H70" s="41"/>
      <c r="I70" s="41"/>
      <c r="J70" s="41"/>
      <c r="K70" s="44"/>
      <c r="L70" s="43"/>
      <c r="M70" s="43"/>
      <c r="N70" s="46"/>
      <c r="O70" s="44"/>
      <c r="P70" s="44"/>
      <c r="Q70" s="73"/>
    </row>
    <row r="71" spans="2:17" s="3" customFormat="1" ht="409.5" customHeight="1">
      <c r="B71" s="155" t="s">
        <v>68</v>
      </c>
      <c r="C71" s="145" t="s">
        <v>94</v>
      </c>
      <c r="D71" s="146"/>
      <c r="E71" s="147"/>
      <c r="F71" s="136" t="s">
        <v>102</v>
      </c>
      <c r="G71" s="133" t="s">
        <v>95</v>
      </c>
      <c r="H71" s="158" t="s">
        <v>96</v>
      </c>
      <c r="I71" s="159"/>
      <c r="J71" s="165" t="s">
        <v>92</v>
      </c>
      <c r="K71" s="189" t="s">
        <v>93</v>
      </c>
      <c r="L71" s="168" t="s">
        <v>99</v>
      </c>
      <c r="M71" s="169"/>
      <c r="N71" s="125" t="s">
        <v>101</v>
      </c>
      <c r="O71" s="128" t="s">
        <v>56</v>
      </c>
      <c r="P71" s="131" t="s">
        <v>97</v>
      </c>
      <c r="Q71" s="113"/>
    </row>
    <row r="72" spans="2:17" s="3" customFormat="1" ht="28.5" customHeight="1">
      <c r="B72" s="156"/>
      <c r="C72" s="148"/>
      <c r="D72" s="149"/>
      <c r="E72" s="150"/>
      <c r="F72" s="137"/>
      <c r="G72" s="134"/>
      <c r="H72" s="160"/>
      <c r="I72" s="161"/>
      <c r="J72" s="166"/>
      <c r="K72" s="190"/>
      <c r="L72" s="160"/>
      <c r="M72" s="161"/>
      <c r="N72" s="126"/>
      <c r="O72" s="129"/>
      <c r="P72" s="126"/>
      <c r="Q72" s="114"/>
    </row>
    <row r="73" spans="2:17" s="3" customFormat="1" ht="24" customHeight="1">
      <c r="B73" s="156"/>
      <c r="C73" s="148"/>
      <c r="D73" s="151"/>
      <c r="E73" s="150"/>
      <c r="F73" s="137"/>
      <c r="G73" s="134"/>
      <c r="H73" s="160"/>
      <c r="I73" s="161"/>
      <c r="J73" s="166"/>
      <c r="K73" s="190"/>
      <c r="L73" s="160"/>
      <c r="M73" s="161"/>
      <c r="N73" s="126"/>
      <c r="O73" s="129"/>
      <c r="P73" s="126"/>
      <c r="Q73" s="114"/>
    </row>
    <row r="74" spans="2:17" s="3" customFormat="1" ht="30" customHeight="1">
      <c r="B74" s="157"/>
      <c r="C74" s="152"/>
      <c r="D74" s="153"/>
      <c r="E74" s="154"/>
      <c r="F74" s="138"/>
      <c r="G74" s="135"/>
      <c r="H74" s="162"/>
      <c r="I74" s="163"/>
      <c r="J74" s="167"/>
      <c r="K74" s="191"/>
      <c r="L74" s="162"/>
      <c r="M74" s="163"/>
      <c r="N74" s="127"/>
      <c r="O74" s="130"/>
      <c r="P74" s="127"/>
      <c r="Q74" s="114"/>
    </row>
    <row r="75" spans="2:17" s="3" customFormat="1" ht="0.75" customHeight="1">
      <c r="B75" s="17"/>
      <c r="C75" s="19"/>
      <c r="D75" s="19"/>
      <c r="E75" s="19"/>
      <c r="F75" s="19"/>
      <c r="G75" s="18"/>
      <c r="H75" s="18"/>
      <c r="I75" s="18"/>
      <c r="J75" s="29"/>
      <c r="K75" s="19"/>
      <c r="L75" s="20"/>
      <c r="M75" s="20"/>
      <c r="N75" s="19"/>
      <c r="O75" s="30"/>
      <c r="P75" s="19"/>
      <c r="Q75" s="77"/>
    </row>
    <row r="76" ht="18.75">
      <c r="O76" s="28"/>
    </row>
  </sheetData>
  <sheetProtection/>
  <mergeCells count="83">
    <mergeCell ref="K71:K74"/>
    <mergeCell ref="B4:B5"/>
    <mergeCell ref="J10:K10"/>
    <mergeCell ref="C22:E22"/>
    <mergeCell ref="C17:E17"/>
    <mergeCell ref="C18:E18"/>
    <mergeCell ref="H19:I19"/>
    <mergeCell ref="H20:I20"/>
    <mergeCell ref="G10:I10"/>
    <mergeCell ref="J5:K5"/>
    <mergeCell ref="L10:M10"/>
    <mergeCell ref="J7:K7"/>
    <mergeCell ref="C19:E19"/>
    <mergeCell ref="H62:I62"/>
    <mergeCell ref="C9:E9"/>
    <mergeCell ref="L7:M7"/>
    <mergeCell ref="C21:E21"/>
    <mergeCell ref="C23:E23"/>
    <mergeCell ref="G9:I9"/>
    <mergeCell ref="B3:P3"/>
    <mergeCell ref="L5:M5"/>
    <mergeCell ref="C7:E7"/>
    <mergeCell ref="J9:K9"/>
    <mergeCell ref="L6:M6"/>
    <mergeCell ref="C5:E5"/>
    <mergeCell ref="C6:E6"/>
    <mergeCell ref="M2:P2"/>
    <mergeCell ref="C10:E10"/>
    <mergeCell ref="G5:I5"/>
    <mergeCell ref="G6:I6"/>
    <mergeCell ref="G7:I7"/>
    <mergeCell ref="J6:K6"/>
    <mergeCell ref="L9:M9"/>
    <mergeCell ref="C16:E16"/>
    <mergeCell ref="H17:I17"/>
    <mergeCell ref="C29:E29"/>
    <mergeCell ref="C30:E30"/>
    <mergeCell ref="C31:E31"/>
    <mergeCell ref="C32:E32"/>
    <mergeCell ref="C24:E24"/>
    <mergeCell ref="C25:E25"/>
    <mergeCell ref="C26:E26"/>
    <mergeCell ref="C27:E27"/>
    <mergeCell ref="C28:E28"/>
    <mergeCell ref="C20:E20"/>
    <mergeCell ref="C62:E62"/>
    <mergeCell ref="J71:J74"/>
    <mergeCell ref="L71:M74"/>
    <mergeCell ref="H23:I23"/>
    <mergeCell ref="H24:I24"/>
    <mergeCell ref="H25:I25"/>
    <mergeCell ref="H27:I27"/>
    <mergeCell ref="H26:I26"/>
    <mergeCell ref="H28:I28"/>
    <mergeCell ref="C71:E74"/>
    <mergeCell ref="B71:B74"/>
    <mergeCell ref="H71:I74"/>
    <mergeCell ref="C36:E36"/>
    <mergeCell ref="C63:E63"/>
    <mergeCell ref="C33:E33"/>
    <mergeCell ref="C34:E34"/>
    <mergeCell ref="C35:E35"/>
    <mergeCell ref="H63:I63"/>
    <mergeCell ref="P71:P74"/>
    <mergeCell ref="H16:I16"/>
    <mergeCell ref="G71:G74"/>
    <mergeCell ref="F71:F74"/>
    <mergeCell ref="H21:I21"/>
    <mergeCell ref="H22:I22"/>
    <mergeCell ref="H29:I29"/>
    <mergeCell ref="H30:I30"/>
    <mergeCell ref="H31:I31"/>
    <mergeCell ref="H18:I18"/>
    <mergeCell ref="B8:Q8"/>
    <mergeCell ref="C4:Q4"/>
    <mergeCell ref="Q71:Q74"/>
    <mergeCell ref="B69:Q69"/>
    <mergeCell ref="B66:Q66"/>
    <mergeCell ref="B64:Q64"/>
    <mergeCell ref="B12:Q12"/>
    <mergeCell ref="B15:Q15"/>
    <mergeCell ref="N71:N74"/>
    <mergeCell ref="O71:O74"/>
  </mergeCells>
  <printOptions horizontalCentered="1"/>
  <pageMargins left="0" right="0" top="0" bottom="0" header="0" footer="0"/>
  <pageSetup fitToHeight="0" fitToWidth="1" horizontalDpi="600" verticalDpi="600" orientation="landscape" paperSize="9" scale="5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2016-04-11T06:00:20Z</dcterms:modified>
  <cp:category/>
  <cp:version/>
  <cp:contentType/>
  <cp:contentStatus/>
</cp:coreProperties>
</file>