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Лист1" sheetId="1" r:id="rId1"/>
    <sheet name="Лист2" sheetId="2" r:id="rId2"/>
    <sheet name="Лист3" sheetId="3" r:id="rId3"/>
  </sheets>
  <definedNames>
    <definedName name="_xlnm.Print_Titles" localSheetId="0">'Лист1'!$12:$13</definedName>
  </definedNames>
  <calcPr fullCalcOnLoad="1"/>
</workbook>
</file>

<file path=xl/sharedStrings.xml><?xml version="1.0" encoding="utf-8"?>
<sst xmlns="http://schemas.openxmlformats.org/spreadsheetml/2006/main" count="167" uniqueCount="127">
  <si>
    <t xml:space="preserve">к годовому комплексному отчету о ходе реализации </t>
  </si>
  <si>
    <t>и оценке эффективности реализации муниципальных</t>
  </si>
  <si>
    <t>утвержденному распоряжением администрации</t>
  </si>
  <si>
    <t>Наименование муниципальной программы</t>
  </si>
  <si>
    <t>Показатели программы</t>
  </si>
  <si>
    <t>нет</t>
  </si>
  <si>
    <t>Основные результаты реализации программы</t>
  </si>
  <si>
    <t>Основные результаты реализации подпрограмм</t>
  </si>
  <si>
    <t>Всего,</t>
  </si>
  <si>
    <t>местный бюджет</t>
  </si>
  <si>
    <t>областной бюджет</t>
  </si>
  <si>
    <t>в том числе по источникам финансирования:</t>
  </si>
  <si>
    <t>Общее число показателей подпрограммы, N</t>
  </si>
  <si>
    <t>Целевые индикаторы и показатели</t>
  </si>
  <si>
    <t>Выполнение расходных обязательств, связанных с реализацией программ</t>
  </si>
  <si>
    <t>Общий объем фактически произведенных расходов по источникам финансирования, руб.</t>
  </si>
  <si>
    <t>Наименование целевого индикатора и показателя №1</t>
  </si>
  <si>
    <t>Наименование целевого индикатора и показателя №6</t>
  </si>
  <si>
    <t>Наименование целевого индикатора и показателя №5</t>
  </si>
  <si>
    <t>Наименование целевого индикатора и показателя №4</t>
  </si>
  <si>
    <t>Наименование целевого индикатора и показателя №3</t>
  </si>
  <si>
    <t>Наименование целевого индикатора и показателя №2</t>
  </si>
  <si>
    <t>Годовой план по подпрограмме, руб.</t>
  </si>
  <si>
    <t>Факт отчетного периода по подпрограмме, руб.</t>
  </si>
  <si>
    <t xml:space="preserve">программ Никольского городского поселения </t>
  </si>
  <si>
    <t xml:space="preserve">Никольского городского поселения Тосненского района </t>
  </si>
  <si>
    <t>Ответственный исполнитель программы</t>
  </si>
  <si>
    <t>Отдел по культуре,физической культуре,спорту и работе с молодежью</t>
  </si>
  <si>
    <t>Отдел экономики,бытовых услуг и потребительского рынка.</t>
  </si>
  <si>
    <t>Отдел по ЖКХ и инженерной инфраструктуре.</t>
  </si>
  <si>
    <t>Сектор ГО и ЧС</t>
  </si>
  <si>
    <t>Количество домовладений и квартир в населенном пункте,получивших техническую возможность для подключения к сетям газоснабжения в результате предоставления субсидии.(шт.)</t>
  </si>
  <si>
    <t>Протяженность построенных газопроводов в населенном пункте.(м)</t>
  </si>
  <si>
    <t>Уровень газификации населенного пункта (кол-во газифицированных домовладений и квартир/общее кол-во домовладений и квартир*100%).(%)</t>
  </si>
  <si>
    <t>Отдел по культуре,физической культуре,спорту и работе с молодежью.</t>
  </si>
  <si>
    <t>Обучение населения противодействию терроризму.(%)</t>
  </si>
  <si>
    <t>Обеспечение безопасности граждан на водных объектах,в местах и зонах активного отдыха. (%)</t>
  </si>
  <si>
    <t>Ремонт асфальтобетонных покрытий проездов к дворовым территориям и дворовых территорий многоквартирных домов.(кв.м)</t>
  </si>
  <si>
    <t>Ремонт асфальтобетонного покрытия автомобильной дороги общего пользования местного значения.(п.м.)</t>
  </si>
  <si>
    <t>Механизированная уборка поселенческих дорог и улиц.(кв.м.)</t>
  </si>
  <si>
    <t>Паспортизация автодорог общего пользования местного значения.(км)</t>
  </si>
  <si>
    <t>Предоставление консультационных и информационных услуг по ведению бизнеса и налогооблажению для субъектов малого предпринимательства.(кол-во услуг)</t>
  </si>
  <si>
    <t>Организация консультаций по вопросам регистрации,перерегистрации и закрытию субъектов малого предпринимательства.(кол-во услуг)</t>
  </si>
  <si>
    <t>Предоставление образовательных услуг для физических лиц и начинающих предпринимателей.(кол-во услуг)</t>
  </si>
  <si>
    <t>Работа мобильного консультационного центра Фонда "МЦПП".(кол-во услуг)</t>
  </si>
  <si>
    <t>Повышение уровня обеспеченности населения Никольского городского поселения спортивными сооружениями,исходя из единовременной пропускной способности объектов спорта (%)</t>
  </si>
  <si>
    <t>Увеличение уровня обеспеченности населения Никольского городского поселения спортивными залами (%)</t>
  </si>
  <si>
    <t>Увеличение доли детей,привлекаемых к участию в творческих мероприятиях (%)</t>
  </si>
  <si>
    <t>Увеличение удельного веса населения,участвующего в платных культурно-досуговых мероприятиях (%)</t>
  </si>
  <si>
    <t>Увеличение количества посещений культурно-досуговых мероприятий (%)</t>
  </si>
  <si>
    <t>Доля граждан Никольского городского поселения,систематически занимающихся физической культурой и спортом,в общей численности населения (%)</t>
  </si>
  <si>
    <t>Мероприятия,проведенные в рамках программы</t>
  </si>
  <si>
    <t>Увеличение числа молодежи участвующей в различных формах организованного досуга на 1% по отношению к показателю предыдущего года (чел.)</t>
  </si>
  <si>
    <t xml:space="preserve">Постановления администрации Никольского городского поселения Тосненского района Ленинградской области </t>
  </si>
  <si>
    <t>Увеличение уровня обеспеченности населения никольского городского поселения плоскостными сооружениями (%)</t>
  </si>
  <si>
    <t>Техническое обследование и ремонт пожарных гидрантов (%)</t>
  </si>
  <si>
    <t>Обучение населения правилам пожарной безопасности (%)</t>
  </si>
  <si>
    <t>Доля протяженности построенных газопроводов в 2015г.от общей протяженности по проекту(в случае окончания строительства в последующие годы).(%)</t>
  </si>
  <si>
    <t>Наименование целевого индикатора и показателя №7</t>
  </si>
  <si>
    <t xml:space="preserve">Тосненского района Ленинградской области за 2016 год, </t>
  </si>
  <si>
    <t xml:space="preserve">Данные о ходе реализации муниципальных программ Никольского городского поселения Тосненского района Ленинградской области за 2016 год </t>
  </si>
  <si>
    <t>«Развитие физической культуры и спорта на территории Никольского городского поселения Тосненского района Ленинградской области годы»</t>
  </si>
  <si>
    <t xml:space="preserve">«Развитие и поддержка малого и среднего предпринимательства на территории Никольского городского поселения Тосненского района Ленинградской области» </t>
  </si>
  <si>
    <t>«Развитие автомобильных дорог Никольского городского поселения Тосненского района Ленинградской области»</t>
  </si>
  <si>
    <t>«Благоустройство территории Никольского городского поселения Тосненского района Ленинградской области»</t>
  </si>
  <si>
    <t>«Развитие культуры Никольского городского поселения Тосненского района Ленинградской области"</t>
  </si>
  <si>
    <t>«Безопасность на территории Никольского городского поселения  Тосненского района Ленинградской области»</t>
  </si>
  <si>
    <t xml:space="preserve">«Газификация территории Никольского городского поселения Тосненского района Ленинградской области»  </t>
  </si>
  <si>
    <t>"Энергосбережение и повышение энергоэффективности на территории Никольского городского поселения Тосненского района Ленинградской области".</t>
  </si>
  <si>
    <t>Наименование подпрограмм муниципальной программы;Основное мероприятие</t>
  </si>
  <si>
    <t xml:space="preserve">«Устойчивое развитие территории Никольского городского поселения Тосненского района Ленинградской области»  </t>
  </si>
  <si>
    <t>№ 279-па от 01.10.2014г., № 71-па от 18.03.2015г., № 425-па от 11.11.2015г., № 477-па от 09.12.2015г.,№53-па от 10.03.2016г.,№277/6-па от 03.10.2016г.,353-па от 13.12.2016г.</t>
  </si>
  <si>
    <t xml:space="preserve"> №274-па от 01.10.2014г., № 428-па от 11.11.2015г.,№61-па от 14.03.2016г.,№277/9-па от 03.10.2016г.</t>
  </si>
  <si>
    <t>№ 278-па от 01.10.2014г., № 358-па от 09.12.2014г., №70-па от 18.03.2015г., №243-па от 19.08.2015г.,№426-па от 11.11.2015г., №476-па от 09.12.2015г.,№54-па от 10.03.2016г.,№194-па от 18.07.2016г.,№277/7-па от 03.10.2016г.</t>
  </si>
  <si>
    <t>№280-па от 01.10.2014г., №72-па от 18.03.2014г., №423-па от 11.11.2015г.,59-па от 14.03.2016г.,277/4-па от 03.10.2016г.,№352-па от 13.12.2016г.</t>
  </si>
  <si>
    <t>№276-па от 01.10.2014г., №75-па от 18.03.2015г., №244-па от 19.08.2015г., №424-па от 11.11.2015г., №478-па от 09.12.2015г.,№55-па от 10.03.2016г.,№62-па от 14.03.2016г.,№195-па от 18.07.2016г.,№277/3-па от 03.10.2016г.</t>
  </si>
  <si>
    <t>№277-па от 01.10.2014г.,№74-па от 18.03.2015г.,№422-па от 11.11.2015г.,№479-па от 09.12.2015г.,№58-па от 14.03.2016г.,№277/5-па от 03.10.2016г.,№356-па от 13.12.2016г.</t>
  </si>
  <si>
    <t>№281-па от 01.10.2015г.,№73-па от 18.03.2015г.,№420-па от 11.11.2015г.,№480-па от 09.12.2015г.,42-па от 19.02.2016г.,№277/2-па от 03.10.2016г.,354-па от 13.12.2016г.</t>
  </si>
  <si>
    <t>№275-па от 01.10.2014г.,№47-па от 02.03.2015г.,№421-па от 11.11.2015г.,№57-па от 14.03.2016г.,№196-па от 18.07.2016г.,№277/8-па от 03.10.2016г.</t>
  </si>
  <si>
    <t>№427-па от 11.11.2015г., №60-па от 14.03.2016г.,№277/1-па от 03.10.2016г.</t>
  </si>
  <si>
    <t>"Обеспечение населения Никольского городского поселения Тосненского района Ленинградской области питьевой водой"</t>
  </si>
  <si>
    <t>№ 270-па от 26.09.2016</t>
  </si>
  <si>
    <t xml:space="preserve">«Обеспечение условий для организации дорожного движения на территории Никольского городского поселения Тосненского района Ленинградской области». </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</si>
  <si>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t>
  </si>
  <si>
    <t xml:space="preserve">«Обеспечение условий реализации программы Никольского городского поселения Тосненского района Ленинградской области»;
</t>
  </si>
  <si>
    <t xml:space="preserve">«Обеспечение жителей Никольского городского поселения Тосненского района Ленинградской области услугами в сфере культуры и досуга»;
</t>
  </si>
  <si>
    <t xml:space="preserve"> «Молодежь Никольского городского поселения Тосненского района Ленинградской области».
</t>
  </si>
  <si>
    <t xml:space="preserve">«Развитие физической культуры и массового спорта в Никольском городском поселении Тосненского района Ленинградской области».
</t>
  </si>
  <si>
    <t xml:space="preserve">Развитие объектов физической культуры и спорта в Никольском городском поселении Тосненского района Ленинградской области».
</t>
  </si>
  <si>
    <t>"Обеспечение жителей Никольского городского поселения Тосненского района Ленинградской области услугами в сфере спорта,оздоровления и досуга".</t>
  </si>
  <si>
    <t xml:space="preserve">«Поддержание и развитие существующей сети автомобильных дорог общего пользования местного значения». </t>
  </si>
  <si>
    <t>Увеличение числа молодежи,участвующей в различных формах самоорганизации (детских молодежных объединениях,молодежных советах,поисковых формированиях и т.д.) по отношению к показателю предыдущего года (чел)</t>
  </si>
  <si>
    <t>Увеличение доли молодежи,привлекаемых к участию в творческих мероприятиях (%)</t>
  </si>
  <si>
    <t>В рамках реализации подпрограммы молодежь принимала участие в слете поисковых отрядов, форуме Александровский Стяг, весенней и осенней вахте памяти,слете военно-патриотических клубов России; были организованы военно-полевые сборы по проведению поисковых работ в п.Тельмана,в д.Пустынка и д.Коркино.Молодежный актив участвовал в районных мероприятиях:День студента,День молодого избирателя,научно-практическая конференция "Юных исследователей" Гимназия №1, спортивно-туристический слет Тосненского р-на,районный молодежный форум "Молодежь за выборы",районная акция "Неделя спорта".Проведены работа по организации летнего отдыха,оздоровления и занятости детей и подростков.</t>
  </si>
  <si>
    <t>В рамках данной подпрограммы проведены следующие мероприятия: изготовление и установка баннеров;приобретены пособия для занятий с населением по противодействию терроризму;проведена дератизационная обработка наиболее посещаемых мест;выполнены чистка пожарных водоемов,опашка прилегающей к лесам территории поселения;произведена проверка технического состояния,ремонт и замена пожарных гидрантов;приобретены и установлены знаки пожарной безопасности;приобретена наглядная агитация для обучения населения в области пожарной безопасности.</t>
  </si>
  <si>
    <t xml:space="preserve">Общее  количество занимающихся в группах за 12 месяцев составило 4 911 чел.
Общее количество посещений спортивных объектов СДЦ «Надежда» за 12 месяцев, согласно учета посещаемости, составило – 56 112 раз.
Количество проведенных спортивно-массовых и физкультурных мероприятий СДЦ «Надежда» за 12 месяцев - 129 мероприятий.
Общее количество человек, принявших участие в спортивно-массовых и физкультурных мероприятиях СДЦ «Надежда»  за 12 месяцев, составило 4 523 чел.
Количество выездных спортивно-массовых и физкультурных мероприятий СДЦ «Надежда» за 12 месяцев - 41 мероприятие.
Общее количество человек, принявших участие в выездных спортивно-массовых и физкультурных мероприятиях за 12 месяцев, составило 558 чел.
</t>
  </si>
  <si>
    <t>В отчетный период МКУ «Никольский дом культуры» проведено - 309, культурно-массовых мероприятий, из них для детей - 92.В доме культуры успешно работают   36 кружков художественной самодеятельности, в которых занимается 600 человек, из них детских –  26 с числом участников 470 человек, на платной основе  16, в которых занимается 256 человек.</t>
  </si>
  <si>
    <t>В 2016г.   отремонтировано 7285 кв.м автомобильных дорог и дворовых территорий в г.Никольское.В течение года осуществлялись работы по устранению ямочности на дорогах и выравнивание автодорог с применением спецтехники,механизированная уборка автодорог.Взимний период производилась расчистка дорог и дворовых территорий.Реализованы мероприятия по установке дорожных знаков и нанесению дорожной разметки.</t>
  </si>
  <si>
    <t>Ремонт асфальтобетонного покрытия по ул.Школьная в п.Гладкое(пог..м)</t>
  </si>
  <si>
    <t>В соответствии с программой продолжен ремонт ул.Школьной в п.Гладкое.(70 пог.м.)</t>
  </si>
  <si>
    <t>Соответсвие объектов внешнего благоустройства (в результате осущ.мероприят по поддержанию порядка,благоустройства территор.физич. и юрид. лиц и повыш. их ответственности за соблюдение чистоты и порядка  ) (%)</t>
  </si>
  <si>
    <t>Уровень благоустроенности населения (в результате осуществл.мероприятий по поддерж.порядка,благоустройства территории физ. И юрид. Лиц и повышение их ответственности за соблюдение чистоты и порядка(%)</t>
  </si>
  <si>
    <t>Соответствие объектов внешнего благоустройства (в результате осуществления мероприятий по улучшения экологич.обстановки для обеспеч.условий жизнедеят.населения)(%)</t>
  </si>
  <si>
    <t>Уровень благоустроенности населения (в результате осуществл.мероприятий по улучшению экологич.обстановки для обеспечения условий жизнедеят.населения(%)</t>
  </si>
  <si>
    <t>В 2016г. Начаты работы по проектированию распределительного газопровода по ул.Дачная и ул.Вишневая.Продолжены работы по проектированию межпоселкового газопровода г.Никольское-д.Пустынка-п.Гладкое.А также осуществляются работы по подготовке проекта планировки и межевания территории.</t>
  </si>
  <si>
    <t xml:space="preserve">В рамках данной программы реализованы мероприятия по установке уличного освещения территории Никольского городского поселения. Производилось техническое обслуживание наружных сетей. По поддержанию санитарного состояния территории Никольского городского поселения, озеленению, обслуживанию ливневой канализации, подготовки площадок для проведения городских мероприятий сделана следующая работа: ликвидация несанкционированных свалок на территории городского поселения;  скашивание и уборка травы; приобретение грунта, цветов, деревьев и осуществление ухода за ними; осмотр и прочистка колодцев;опиловка и корчевка деревьев; формирование живой изгороди.
</t>
  </si>
  <si>
    <t>Энергносбережение и повышение энергетической эффективности в системах наружного освещения"</t>
  </si>
  <si>
    <t>Экономия потребления электорической энергии(руб).</t>
  </si>
  <si>
    <t>Кол-во приобретенных светодиодных светильников (шт.)</t>
  </si>
  <si>
    <t>Замена светильников с лампами ДРЛ-400 Вт на светодиодные.</t>
  </si>
  <si>
    <t>Процент выполнения мероприятий к общему количеству запланированных мероприятий (%)</t>
  </si>
  <si>
    <t>Проведены инженерно-геологические,инженерно-геодезические,инженерно-экологические изыскания и приняты архитектурно-строительные решения.</t>
  </si>
  <si>
    <t xml:space="preserve">Выделенные средства не освоены  в текущем периоде в связи с предоставлением организацией-получателем субсидии некорректного (неполного) пакета документов для осуществления выплат. </t>
  </si>
  <si>
    <t>Годовой план в целом по программе,Vп, руб.</t>
  </si>
  <si>
    <t>Факт отчетного периода в целом по программе,Vф, руб.</t>
  </si>
  <si>
    <t>Вес показателя, Мп   Мп=1/N</t>
  </si>
  <si>
    <t>Установленный (плановый), Rп</t>
  </si>
  <si>
    <t>Достигнутый, Rф</t>
  </si>
  <si>
    <t>Соотношение достигнутых и плановых результатов целевых значений показателей, S, при увеличении показателя S=Rф/Rп,
при уменьшении показателя S=Rп/Rф</t>
  </si>
  <si>
    <r>
      <t>Вес показателя, М</t>
    </r>
    <r>
      <rPr>
        <sz val="6"/>
        <rFont val="Times New Roman"/>
        <family val="1"/>
      </rPr>
      <t xml:space="preserve">п   </t>
    </r>
    <r>
      <rPr>
        <sz val="10"/>
        <rFont val="Times New Roman"/>
        <family val="1"/>
      </rPr>
      <t>М</t>
    </r>
    <r>
      <rPr>
        <sz val="6"/>
        <rFont val="Times New Roman"/>
        <family val="1"/>
      </rPr>
      <t>п</t>
    </r>
    <r>
      <rPr>
        <sz val="10"/>
        <rFont val="Times New Roman"/>
        <family val="1"/>
      </rPr>
      <t>=1/N</t>
    </r>
  </si>
  <si>
    <r>
      <t>Установленный (плановый), R</t>
    </r>
    <r>
      <rPr>
        <sz val="6"/>
        <rFont val="Times New Roman"/>
        <family val="1"/>
      </rPr>
      <t>п</t>
    </r>
  </si>
  <si>
    <r>
      <t>Достигнутый, R</t>
    </r>
    <r>
      <rPr>
        <sz val="6"/>
        <rFont val="Times New Roman"/>
        <family val="1"/>
      </rPr>
      <t>ф</t>
    </r>
  </si>
  <si>
    <r>
      <t>Соотношение достигнутых и плановых результатов целевых значений показателей, S, при увеличении показателя S=R</t>
    </r>
    <r>
      <rPr>
        <sz val="6"/>
        <rFont val="Times New Roman"/>
        <family val="1"/>
      </rPr>
      <t>ф</t>
    </r>
    <r>
      <rPr>
        <sz val="10"/>
        <rFont val="Times New Roman"/>
        <family val="1"/>
      </rPr>
      <t>/R</t>
    </r>
    <r>
      <rPr>
        <sz val="6"/>
        <rFont val="Times New Roman"/>
        <family val="1"/>
      </rPr>
      <t>п</t>
    </r>
    <r>
      <rPr>
        <sz val="10"/>
        <rFont val="Times New Roman"/>
        <family val="1"/>
      </rPr>
      <t>,
при уменьшении показателя S=R</t>
    </r>
    <r>
      <rPr>
        <sz val="6"/>
        <rFont val="Times New Roman"/>
        <family val="1"/>
      </rPr>
      <t>п</t>
    </r>
    <r>
      <rPr>
        <sz val="10"/>
        <rFont val="Times New Roman"/>
        <family val="1"/>
      </rPr>
      <t>/R</t>
    </r>
    <r>
      <rPr>
        <sz val="6"/>
        <rFont val="Times New Roman"/>
        <family val="1"/>
      </rPr>
      <t>ф</t>
    </r>
  </si>
  <si>
    <t xml:space="preserve">Индекс результативности подпрограммы, Iр Iр=SUM(Мп×S) </t>
  </si>
  <si>
    <t xml:space="preserve">Индекс эффективности подпрограммы, Iэ Iэ=(Vф×Iр)/Vп </t>
  </si>
  <si>
    <t>Ленинградской области №15-ра от 24.03.2017г.</t>
  </si>
  <si>
    <t>Приложение №2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</si>
</sst>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quot;р.&quot;"/>
  </numFmts>
  <fonts count="65">
    <font>
      <sz val="11"/>
      <color theme="1"/>
      <name val="Calibri"/>
      <family val="2"/>
    </font>
    <font>
      <sz val="11"/>
      <color indexed="8"/>
      <name val="Calibri"/>
      <family val="2"/>
    </font>
    <font>
      <sz val="11"/>
      <name val="Times New Roman"/>
      <family val="1"/>
    </font>
    <font>
      <sz val="10"/>
      <name val="Times New Roman"/>
      <family val="1"/>
    </font>
    <font>
      <sz val="8"/>
      <name val="Times New Roman"/>
      <family val="1"/>
    </font>
    <font>
      <sz val="12"/>
      <name val="Times New Roman"/>
      <family val="1"/>
    </font>
    <font>
      <sz val="9"/>
      <name val="Times New Roman"/>
      <family val="1"/>
    </font>
    <font>
      <b/>
      <sz val="12"/>
      <name val="Times New Roman"/>
      <family val="1"/>
    </font>
    <font>
      <sz val="6"/>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2"/>
      <color indexed="8"/>
      <name val="Times New Roman"/>
      <family val="1"/>
    </font>
    <font>
      <b/>
      <sz val="18"/>
      <color indexed="8"/>
      <name val="Times New Roman"/>
      <family val="1"/>
    </font>
    <font>
      <sz val="9"/>
      <color indexed="8"/>
      <name val="Times New Roman"/>
      <family val="1"/>
    </font>
    <font>
      <sz val="11"/>
      <color indexed="10"/>
      <name val="Times New Roman"/>
      <family val="1"/>
    </font>
    <font>
      <sz val="12"/>
      <name val="Calibri"/>
      <family val="2"/>
    </font>
    <font>
      <sz val="10"/>
      <name val="Calibri"/>
      <family val="2"/>
    </font>
    <font>
      <sz val="11"/>
      <name val="Calibri"/>
      <family val="2"/>
    </font>
    <font>
      <sz val="9"/>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2"/>
      <color theme="1"/>
      <name val="Times New Roman"/>
      <family val="1"/>
    </font>
    <font>
      <b/>
      <sz val="18"/>
      <color theme="1"/>
      <name val="Times New Roman"/>
      <family val="1"/>
    </font>
    <font>
      <sz val="9"/>
      <color theme="1"/>
      <name val="Times New Roman"/>
      <family val="1"/>
    </font>
    <font>
      <sz val="11"/>
      <color rgb="FFFF0000"/>
      <name val="Times New Roman"/>
      <family val="1"/>
    </font>
    <font>
      <b/>
      <sz val="14"/>
      <color rgb="FF000000"/>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color indexed="63"/>
      </right>
      <top>
        <color indexed="63"/>
      </top>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99">
    <xf numFmtId="0" fontId="0" fillId="0" borderId="0" xfId="0" applyFont="1" applyAlignment="1">
      <alignment/>
    </xf>
    <xf numFmtId="0" fontId="57" fillId="0" borderId="0" xfId="0" applyFont="1" applyAlignment="1">
      <alignment/>
    </xf>
    <xf numFmtId="0" fontId="57" fillId="0" borderId="0" xfId="0" applyFont="1" applyAlignment="1">
      <alignment/>
    </xf>
    <xf numFmtId="0" fontId="2" fillId="0" borderId="0" xfId="0" applyFont="1" applyAlignment="1">
      <alignment/>
    </xf>
    <xf numFmtId="0" fontId="3" fillId="0" borderId="10" xfId="0" applyFont="1" applyBorder="1" applyAlignment="1">
      <alignment horizontal="justify" vertical="center" wrapText="1"/>
    </xf>
    <xf numFmtId="1" fontId="4" fillId="0" borderId="10" xfId="0" applyNumberFormat="1" applyFont="1" applyBorder="1" applyAlignment="1">
      <alignment vertical="center" wrapText="1"/>
    </xf>
    <xf numFmtId="0" fontId="3" fillId="0" borderId="10" xfId="0" applyFont="1" applyBorder="1" applyAlignment="1">
      <alignment/>
    </xf>
    <xf numFmtId="0" fontId="2" fillId="0" borderId="0" xfId="0" applyFont="1" applyAlignment="1">
      <alignment/>
    </xf>
    <xf numFmtId="4" fontId="2" fillId="0" borderId="10" xfId="0" applyNumberFormat="1" applyFont="1" applyBorder="1" applyAlignment="1">
      <alignment horizontal="center"/>
    </xf>
    <xf numFmtId="0" fontId="57" fillId="0" borderId="0" xfId="0" applyFont="1" applyAlignment="1">
      <alignment vertical="center"/>
    </xf>
    <xf numFmtId="4" fontId="57" fillId="0" borderId="0" xfId="0" applyNumberFormat="1" applyFont="1" applyAlignment="1">
      <alignment vertical="center"/>
    </xf>
    <xf numFmtId="0" fontId="2" fillId="0" borderId="0" xfId="0" applyFont="1" applyAlignment="1">
      <alignment vertical="center"/>
    </xf>
    <xf numFmtId="0" fontId="58" fillId="0" borderId="0" xfId="0" applyFont="1" applyAlignment="1">
      <alignment vertical="center"/>
    </xf>
    <xf numFmtId="0" fontId="58" fillId="0" borderId="0" xfId="0" applyFont="1" applyAlignment="1">
      <alignment/>
    </xf>
    <xf numFmtId="0" fontId="47" fillId="0" borderId="0" xfId="0" applyFont="1" applyAlignment="1">
      <alignment vertical="center"/>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Font="1" applyBorder="1" applyAlignment="1">
      <alignment horizontal="justify" vertical="center" wrapText="1"/>
    </xf>
    <xf numFmtId="4" fontId="5" fillId="0" borderId="10" xfId="0" applyNumberFormat="1" applyFont="1" applyBorder="1" applyAlignment="1">
      <alignment horizontal="center" vertical="center"/>
    </xf>
    <xf numFmtId="0" fontId="59" fillId="0" borderId="0" xfId="0" applyFont="1" applyAlignment="1">
      <alignment horizontal="left"/>
    </xf>
    <xf numFmtId="0" fontId="60" fillId="0" borderId="0" xfId="0" applyFont="1" applyBorder="1" applyAlignment="1">
      <alignment horizontal="center" vertical="center"/>
    </xf>
    <xf numFmtId="0" fontId="6" fillId="0" borderId="10" xfId="0" applyFont="1" applyBorder="1" applyAlignment="1">
      <alignment horizontal="justify" vertical="center" wrapText="1"/>
    </xf>
    <xf numFmtId="0" fontId="61" fillId="0" borderId="10" xfId="0" applyFont="1" applyBorder="1" applyAlignment="1">
      <alignment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vertical="center"/>
    </xf>
    <xf numFmtId="0" fontId="57" fillId="0" borderId="10" xfId="0" applyFont="1" applyBorder="1" applyAlignment="1">
      <alignment vertical="center"/>
    </xf>
    <xf numFmtId="4" fontId="58" fillId="0" borderId="0" xfId="0" applyNumberFormat="1" applyFont="1" applyAlignment="1">
      <alignment/>
    </xf>
    <xf numFmtId="4" fontId="58" fillId="0" borderId="0" xfId="0" applyNumberFormat="1" applyFont="1" applyAlignment="1">
      <alignment vertical="center"/>
    </xf>
    <xf numFmtId="0" fontId="62" fillId="0" borderId="0" xfId="0" applyFont="1" applyAlignment="1">
      <alignment/>
    </xf>
    <xf numFmtId="0" fontId="6" fillId="0" borderId="11" xfId="0" applyFont="1" applyBorder="1" applyAlignment="1">
      <alignment horizontal="center" vertical="center" wrapText="1"/>
    </xf>
    <xf numFmtId="0" fontId="6" fillId="0" borderId="10" xfId="0" applyFont="1" applyBorder="1" applyAlignment="1">
      <alignment wrapText="1" shrinkToFi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0" xfId="0" applyFont="1" applyBorder="1" applyAlignment="1">
      <alignment vertical="center" wrapText="1"/>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0" xfId="0" applyFont="1" applyBorder="1" applyAlignment="1">
      <alignment vertical="center" wrapText="1"/>
    </xf>
    <xf numFmtId="4" fontId="5" fillId="0" borderId="11" xfId="0" applyNumberFormat="1" applyFont="1" applyBorder="1" applyAlignment="1">
      <alignment horizontal="center" vertical="center" wrapText="1"/>
    </xf>
    <xf numFmtId="4" fontId="5" fillId="0" borderId="10" xfId="0" applyNumberFormat="1" applyFont="1" applyBorder="1" applyAlignment="1">
      <alignment vertical="center"/>
    </xf>
    <xf numFmtId="0" fontId="3" fillId="0" borderId="0" xfId="0" applyFont="1" applyAlignment="1">
      <alignment vertical="center" wrapText="1"/>
    </xf>
    <xf numFmtId="0" fontId="2" fillId="0" borderId="10" xfId="0" applyFont="1" applyBorder="1" applyAlignment="1">
      <alignment vertical="center"/>
    </xf>
    <xf numFmtId="3" fontId="5" fillId="0" borderId="10" xfId="0" applyNumberFormat="1" applyFont="1" applyBorder="1" applyAlignment="1">
      <alignment vertical="center"/>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0" xfId="0" applyFont="1" applyBorder="1" applyAlignment="1">
      <alignment horizontal="center" vertical="center"/>
    </xf>
    <xf numFmtId="0" fontId="6" fillId="0" borderId="11" xfId="0" applyFont="1" applyBorder="1" applyAlignment="1">
      <alignment horizontal="left" vertical="center" wrapText="1"/>
    </xf>
    <xf numFmtId="0" fontId="2" fillId="0" borderId="10" xfId="0" applyFont="1" applyBorder="1" applyAlignment="1">
      <alignment vertical="center" wrapText="1"/>
    </xf>
    <xf numFmtId="2" fontId="5" fillId="0" borderId="11" xfId="0" applyNumberFormat="1"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Fill="1" applyBorder="1" applyAlignment="1">
      <alignment horizontal="justify" vertical="center" wrapText="1"/>
    </xf>
    <xf numFmtId="0" fontId="3" fillId="0" borderId="10" xfId="0" applyFont="1" applyBorder="1" applyAlignment="1">
      <alignment vertical="center"/>
    </xf>
    <xf numFmtId="0" fontId="5" fillId="0" borderId="10" xfId="0" applyFont="1" applyBorder="1" applyAlignment="1">
      <alignment horizontal="center" wrapText="1"/>
    </xf>
    <xf numFmtId="0" fontId="6" fillId="0" borderId="11" xfId="0" applyFont="1" applyBorder="1" applyAlignment="1">
      <alignment horizontal="justify" vertical="center" wrapText="1"/>
    </xf>
    <xf numFmtId="0" fontId="34"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5" fillId="0" borderId="13" xfId="0" applyFont="1" applyBorder="1" applyAlignment="1">
      <alignment horizontal="left" vertical="center" wrapText="1"/>
    </xf>
    <xf numFmtId="0" fontId="35" fillId="0" borderId="14" xfId="0" applyFont="1" applyBorder="1" applyAlignment="1">
      <alignment horizontal="left" vertical="center" wrapText="1"/>
    </xf>
    <xf numFmtId="0" fontId="4" fillId="0" borderId="10" xfId="0" applyFont="1" applyFill="1" applyBorder="1" applyAlignment="1">
      <alignment horizontal="left" vertical="center" wrapText="1"/>
    </xf>
    <xf numFmtId="0" fontId="3" fillId="0" borderId="0" xfId="0" applyFont="1" applyBorder="1" applyAlignment="1">
      <alignment horizontal="justify" vertical="center" wrapText="1"/>
    </xf>
    <xf numFmtId="2" fontId="3" fillId="0" borderId="10" xfId="0" applyNumberFormat="1"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1" fontId="4" fillId="0" borderId="0" xfId="0" applyNumberFormat="1" applyFont="1" applyBorder="1" applyAlignment="1">
      <alignment vertical="center" wrapText="1"/>
    </xf>
    <xf numFmtId="0" fontId="2" fillId="0" borderId="10" xfId="0" applyFont="1" applyBorder="1" applyAlignment="1">
      <alignment/>
    </xf>
    <xf numFmtId="0" fontId="3" fillId="0" borderId="10" xfId="0" applyFont="1" applyBorder="1" applyAlignment="1">
      <alignment horizontal="center" wrapText="1"/>
    </xf>
    <xf numFmtId="0" fontId="36" fillId="0" borderId="13" xfId="0" applyFont="1" applyBorder="1" applyAlignment="1">
      <alignment horizontal="center" wrapText="1"/>
    </xf>
    <xf numFmtId="0" fontId="36" fillId="0" borderId="14" xfId="0" applyFont="1" applyBorder="1" applyAlignment="1">
      <alignment horizontal="center" wrapText="1"/>
    </xf>
    <xf numFmtId="0" fontId="3" fillId="0" borderId="10" xfId="0" applyFont="1" applyBorder="1" applyAlignment="1">
      <alignment horizontal="center"/>
    </xf>
    <xf numFmtId="0" fontId="3" fillId="0" borderId="0" xfId="0" applyFont="1" applyBorder="1" applyAlignment="1">
      <alignment/>
    </xf>
    <xf numFmtId="1" fontId="3" fillId="0" borderId="10" xfId="0" applyNumberFormat="1" applyFont="1" applyBorder="1" applyAlignment="1">
      <alignment horizontal="center" vertical="center" wrapText="1"/>
    </xf>
    <xf numFmtId="1" fontId="4" fillId="0" borderId="11" xfId="0" applyNumberFormat="1" applyFont="1" applyBorder="1" applyAlignment="1">
      <alignment vertical="center" wrapText="1"/>
    </xf>
    <xf numFmtId="1" fontId="4" fillId="0" borderId="13" xfId="0" applyNumberFormat="1" applyFont="1" applyBorder="1" applyAlignment="1">
      <alignment vertical="center" wrapText="1"/>
    </xf>
    <xf numFmtId="1" fontId="4" fillId="0" borderId="14" xfId="0" applyNumberFormat="1" applyFont="1" applyBorder="1" applyAlignment="1">
      <alignment vertical="center" wrapText="1"/>
    </xf>
    <xf numFmtId="1" fontId="5" fillId="0" borderId="11" xfId="0" applyNumberFormat="1" applyFont="1" applyBorder="1" applyAlignment="1">
      <alignment horizontal="center" vertical="center" wrapText="1"/>
    </xf>
    <xf numFmtId="1" fontId="3" fillId="0" borderId="11" xfId="0" applyNumberFormat="1" applyFont="1" applyBorder="1" applyAlignment="1">
      <alignment vertical="center" wrapText="1"/>
    </xf>
    <xf numFmtId="2" fontId="6" fillId="0" borderId="11" xfId="0" applyNumberFormat="1" applyFont="1" applyBorder="1" applyAlignment="1">
      <alignment horizontal="center" vertical="center" wrapText="1"/>
    </xf>
    <xf numFmtId="0" fontId="6" fillId="0" borderId="10" xfId="0" applyFont="1" applyBorder="1" applyAlignment="1">
      <alignment horizontal="left" vertical="center"/>
    </xf>
    <xf numFmtId="4" fontId="5" fillId="0" borderId="11" xfId="0" applyNumberFormat="1" applyFont="1" applyBorder="1" applyAlignment="1">
      <alignment horizontal="center" vertical="center"/>
    </xf>
    <xf numFmtId="4" fontId="5" fillId="0" borderId="10" xfId="0" applyNumberFormat="1" applyFont="1" applyBorder="1" applyAlignment="1">
      <alignment horizontal="center"/>
    </xf>
    <xf numFmtId="2" fontId="5" fillId="0" borderId="10" xfId="0" applyNumberFormat="1" applyFont="1" applyBorder="1" applyAlignment="1">
      <alignment horizontal="center" vertical="center"/>
    </xf>
    <xf numFmtId="4" fontId="5" fillId="0" borderId="10" xfId="0" applyNumberFormat="1" applyFont="1" applyFill="1" applyBorder="1" applyAlignment="1">
      <alignment horizontal="center" vertical="center"/>
    </xf>
    <xf numFmtId="2" fontId="5" fillId="0" borderId="10" xfId="0" applyNumberFormat="1" applyFont="1" applyBorder="1" applyAlignment="1">
      <alignment horizontal="center" vertical="top"/>
    </xf>
    <xf numFmtId="4" fontId="5" fillId="33" borderId="10" xfId="0" applyNumberFormat="1" applyFont="1" applyFill="1" applyBorder="1" applyAlignment="1">
      <alignment horizontal="center" vertical="center"/>
    </xf>
    <xf numFmtId="0" fontId="5" fillId="0" borderId="11" xfId="0" applyFont="1" applyBorder="1" applyAlignment="1">
      <alignment horizontal="left" vertical="center" wrapText="1"/>
    </xf>
    <xf numFmtId="4" fontId="5" fillId="0" borderId="0" xfId="0" applyNumberFormat="1" applyFont="1" applyBorder="1" applyAlignment="1">
      <alignment horizontal="center" vertical="center" wrapText="1"/>
    </xf>
    <xf numFmtId="0" fontId="4" fillId="0" borderId="10" xfId="0" applyFont="1" applyBorder="1" applyAlignment="1">
      <alignment horizontal="left" wrapText="1"/>
    </xf>
    <xf numFmtId="4" fontId="3" fillId="0" borderId="10" xfId="0" applyNumberFormat="1" applyFont="1" applyBorder="1" applyAlignment="1">
      <alignment horizontal="center" vertical="center" wrapText="1"/>
    </xf>
    <xf numFmtId="0" fontId="6" fillId="0" borderId="10" xfId="0" applyFont="1" applyBorder="1" applyAlignment="1">
      <alignment horizontal="justify" vertical="center"/>
    </xf>
    <xf numFmtId="0" fontId="9" fillId="0" borderId="10" xfId="0" applyFont="1" applyBorder="1" applyAlignment="1">
      <alignment horizontal="justify" vertical="center"/>
    </xf>
    <xf numFmtId="4" fontId="2" fillId="0" borderId="0" xfId="0" applyNumberFormat="1" applyFont="1" applyBorder="1" applyAlignment="1">
      <alignment horizontal="center"/>
    </xf>
    <xf numFmtId="0" fontId="9" fillId="0" borderId="0" xfId="0" applyFont="1" applyAlignment="1">
      <alignment horizontal="justify" vertical="center"/>
    </xf>
    <xf numFmtId="0" fontId="36" fillId="0" borderId="0" xfId="0" applyFont="1" applyAlignment="1">
      <alignment/>
    </xf>
    <xf numFmtId="0" fontId="63" fillId="0" borderId="11" xfId="0" applyFont="1" applyBorder="1" applyAlignment="1">
      <alignment horizontal="center" vertical="center" wrapText="1"/>
    </xf>
    <xf numFmtId="0" fontId="63"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vertical="center"/>
    </xf>
    <xf numFmtId="0" fontId="6" fillId="0" borderId="15" xfId="0" applyFont="1" applyBorder="1" applyAlignment="1">
      <alignment horizontal="justify" vertical="center"/>
    </xf>
    <xf numFmtId="0" fontId="37" fillId="0" borderId="16" xfId="0" applyFont="1" applyBorder="1" applyAlignment="1">
      <alignment/>
    </xf>
    <xf numFmtId="0" fontId="37" fillId="0" borderId="17" xfId="0" applyFont="1" applyBorder="1" applyAlignment="1">
      <alignment horizontal="justify" vertical="center"/>
    </xf>
    <xf numFmtId="0" fontId="37" fillId="0" borderId="18" xfId="0" applyFont="1" applyBorder="1" applyAlignment="1">
      <alignment/>
    </xf>
    <xf numFmtId="0" fontId="37" fillId="0" borderId="12" xfId="0" applyFont="1" applyBorder="1" applyAlignment="1">
      <alignment horizontal="justify" vertical="center"/>
    </xf>
    <xf numFmtId="0" fontId="37" fillId="0" borderId="19" xfId="0" applyFont="1" applyBorder="1" applyAlignment="1">
      <alignment/>
    </xf>
    <xf numFmtId="2" fontId="5" fillId="0" borderId="11" xfId="0" applyNumberFormat="1" applyFont="1" applyBorder="1" applyAlignment="1">
      <alignment horizontal="center" vertical="center" wrapText="1"/>
    </xf>
    <xf numFmtId="0" fontId="36" fillId="0" borderId="14" xfId="0" applyFont="1" applyBorder="1" applyAlignment="1">
      <alignment horizontal="center" vertical="center" wrapText="1"/>
    </xf>
    <xf numFmtId="4" fontId="5" fillId="0" borderId="11" xfId="0" applyNumberFormat="1" applyFont="1" applyBorder="1" applyAlignment="1">
      <alignment horizontal="center" vertical="center"/>
    </xf>
    <xf numFmtId="0" fontId="36" fillId="0" borderId="14" xfId="0" applyFont="1" applyBorder="1" applyAlignment="1">
      <alignment horizontal="center" vertical="center"/>
    </xf>
    <xf numFmtId="0" fontId="6" fillId="0" borderId="11" xfId="0" applyFont="1" applyBorder="1" applyAlignment="1">
      <alignment horizontal="left" vertical="center" wrapText="1"/>
    </xf>
    <xf numFmtId="0" fontId="36" fillId="0" borderId="14" xfId="0" applyFont="1" applyBorder="1" applyAlignment="1">
      <alignment horizontal="left" vertical="center" wrapText="1"/>
    </xf>
    <xf numFmtId="0" fontId="5"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wrapText="1"/>
    </xf>
    <xf numFmtId="4" fontId="5" fillId="0" borderId="11" xfId="0" applyNumberFormat="1" applyFont="1" applyBorder="1" applyAlignment="1">
      <alignment horizontal="center" vertical="center" wrapText="1"/>
    </xf>
    <xf numFmtId="0" fontId="64" fillId="0" borderId="11" xfId="0" applyFont="1" applyBorder="1" applyAlignment="1">
      <alignment horizontal="center" vertical="center"/>
    </xf>
    <xf numFmtId="0" fontId="64" fillId="0" borderId="13" xfId="0" applyFont="1" applyBorder="1" applyAlignment="1">
      <alignment horizontal="center" vertical="center"/>
    </xf>
    <xf numFmtId="0" fontId="0" fillId="0" borderId="13" xfId="0" applyBorder="1" applyAlignment="1">
      <alignment horizontal="center" vertical="center"/>
    </xf>
    <xf numFmtId="0" fontId="36" fillId="0" borderId="11" xfId="0" applyFont="1" applyBorder="1" applyAlignment="1">
      <alignment horizont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36" fillId="0" borderId="13" xfId="0" applyFont="1" applyBorder="1" applyAlignment="1">
      <alignment horizontal="center" vertical="center"/>
    </xf>
    <xf numFmtId="0" fontId="6" fillId="0" borderId="13" xfId="0" applyFont="1" applyBorder="1" applyAlignment="1">
      <alignment horizontal="left" vertical="center" wrapText="1"/>
    </xf>
    <xf numFmtId="0" fontId="36" fillId="0" borderId="13" xfId="0" applyFont="1" applyBorder="1" applyAlignment="1">
      <alignment horizontal="left" vertical="center" wrapText="1"/>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36"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6" fillId="0" borderId="21" xfId="0" applyFont="1" applyBorder="1" applyAlignment="1">
      <alignment horizontal="center"/>
    </xf>
    <xf numFmtId="0" fontId="36" fillId="0" borderId="22" xfId="0" applyFont="1" applyBorder="1" applyAlignment="1">
      <alignment horizontal="center"/>
    </xf>
    <xf numFmtId="0" fontId="6" fillId="0" borderId="20" xfId="0" applyFont="1" applyBorder="1" applyAlignment="1">
      <alignment horizontal="justify" vertical="center" wrapText="1"/>
    </xf>
    <xf numFmtId="0" fontId="36" fillId="0" borderId="21" xfId="0" applyFont="1" applyBorder="1" applyAlignment="1">
      <alignment horizontal="justify" vertical="center"/>
    </xf>
    <xf numFmtId="0" fontId="36" fillId="0" borderId="22" xfId="0" applyFont="1" applyBorder="1" applyAlignment="1">
      <alignment horizontal="justify" vertical="center"/>
    </xf>
    <xf numFmtId="0" fontId="5" fillId="0" borderId="20" xfId="0" applyFont="1" applyBorder="1" applyAlignment="1">
      <alignment horizontal="center" vertical="center" wrapText="1"/>
    </xf>
    <xf numFmtId="0" fontId="34" fillId="0" borderId="11" xfId="0" applyFont="1" applyBorder="1" applyAlignment="1">
      <alignment horizontal="center" vertical="center" wrapText="1"/>
    </xf>
    <xf numFmtId="0" fontId="37" fillId="0" borderId="21" xfId="0" applyFont="1" applyBorder="1" applyAlignment="1">
      <alignment wrapText="1"/>
    </xf>
    <xf numFmtId="0" fontId="37" fillId="0" borderId="22" xfId="0" applyFont="1" applyBorder="1" applyAlignment="1">
      <alignment wrapText="1"/>
    </xf>
    <xf numFmtId="0" fontId="2" fillId="0" borderId="20" xfId="0" applyFont="1" applyBorder="1" applyAlignment="1">
      <alignment horizontal="center" vertical="center" wrapText="1"/>
    </xf>
    <xf numFmtId="0" fontId="36" fillId="0" borderId="21" xfId="0" applyFont="1" applyBorder="1" applyAlignment="1">
      <alignment horizontal="center" wrapText="1"/>
    </xf>
    <xf numFmtId="0" fontId="36" fillId="0" borderId="22" xfId="0" applyFont="1" applyBorder="1" applyAlignment="1">
      <alignment horizontal="center" wrapText="1"/>
    </xf>
    <xf numFmtId="0" fontId="34" fillId="0" borderId="14" xfId="0" applyFont="1" applyBorder="1" applyAlignment="1">
      <alignment horizontal="center" vertical="center" wrapText="1"/>
    </xf>
    <xf numFmtId="0" fontId="37" fillId="0" borderId="14" xfId="0" applyFont="1" applyBorder="1" applyAlignment="1">
      <alignment horizontal="left" vertical="center" wrapText="1"/>
    </xf>
    <xf numFmtId="0" fontId="6" fillId="0" borderId="15" xfId="0" applyFont="1" applyBorder="1" applyAlignment="1">
      <alignment horizontal="justify" vertical="center" wrapText="1"/>
    </xf>
    <xf numFmtId="0" fontId="37" fillId="0" borderId="23" xfId="0" applyFont="1" applyBorder="1" applyAlignment="1">
      <alignment vertical="center" wrapText="1"/>
    </xf>
    <xf numFmtId="0" fontId="37" fillId="0" borderId="16" xfId="0" applyFont="1" applyBorder="1" applyAlignment="1">
      <alignment vertical="center" wrapText="1"/>
    </xf>
    <xf numFmtId="0" fontId="36" fillId="0" borderId="17" xfId="0" applyFont="1" applyBorder="1" applyAlignment="1">
      <alignment wrapText="1"/>
    </xf>
    <xf numFmtId="0" fontId="36" fillId="0" borderId="0" xfId="0" applyFont="1" applyAlignment="1">
      <alignment wrapText="1"/>
    </xf>
    <xf numFmtId="0" fontId="36" fillId="0" borderId="18" xfId="0" applyFont="1" applyBorder="1" applyAlignment="1">
      <alignment wrapText="1"/>
    </xf>
    <xf numFmtId="0" fontId="36" fillId="0" borderId="0" xfId="0" applyFont="1" applyBorder="1" applyAlignment="1">
      <alignment wrapText="1"/>
    </xf>
    <xf numFmtId="0" fontId="36" fillId="0" borderId="12" xfId="0" applyFont="1" applyBorder="1" applyAlignment="1">
      <alignment wrapText="1"/>
    </xf>
    <xf numFmtId="0" fontId="36" fillId="0" borderId="24" xfId="0" applyFont="1" applyBorder="1" applyAlignment="1">
      <alignment wrapText="1"/>
    </xf>
    <xf numFmtId="0" fontId="36" fillId="0" borderId="19" xfId="0" applyFont="1" applyBorder="1" applyAlignment="1">
      <alignment wrapText="1"/>
    </xf>
    <xf numFmtId="0" fontId="5" fillId="0" borderId="20" xfId="0" applyFont="1" applyBorder="1" applyAlignment="1">
      <alignment horizontal="left" vertical="center" wrapText="1"/>
    </xf>
    <xf numFmtId="0" fontId="36" fillId="0" borderId="21" xfId="0" applyFont="1" applyBorder="1" applyAlignment="1">
      <alignment horizontal="left" vertical="center" wrapText="1"/>
    </xf>
    <xf numFmtId="0" fontId="36" fillId="0" borderId="22" xfId="0" applyFont="1" applyBorder="1" applyAlignment="1">
      <alignment horizontal="left" wrapText="1"/>
    </xf>
    <xf numFmtId="0" fontId="5" fillId="0" borderId="15" xfId="0" applyFont="1" applyBorder="1" applyAlignment="1">
      <alignment horizontal="justify" vertical="center"/>
    </xf>
    <xf numFmtId="0" fontId="36" fillId="0" borderId="16" xfId="0" applyFont="1" applyBorder="1" applyAlignment="1">
      <alignment vertical="center"/>
    </xf>
    <xf numFmtId="0" fontId="36" fillId="0" borderId="17" xfId="0" applyFont="1" applyBorder="1" applyAlignment="1">
      <alignment/>
    </xf>
    <xf numFmtId="0" fontId="36" fillId="0" borderId="18" xfId="0" applyFont="1" applyBorder="1" applyAlignment="1">
      <alignment/>
    </xf>
    <xf numFmtId="0" fontId="36" fillId="0" borderId="12" xfId="0" applyFont="1" applyBorder="1" applyAlignment="1">
      <alignment/>
    </xf>
    <xf numFmtId="0" fontId="36" fillId="0" borderId="19" xfId="0" applyFont="1" applyBorder="1" applyAlignment="1">
      <alignment/>
    </xf>
    <xf numFmtId="0" fontId="34" fillId="0" borderId="13" xfId="0" applyFont="1" applyBorder="1" applyAlignment="1">
      <alignment horizontal="center" vertical="center" wrapText="1"/>
    </xf>
    <xf numFmtId="2" fontId="34" fillId="0" borderId="14" xfId="0" applyNumberFormat="1" applyFont="1" applyBorder="1" applyAlignment="1">
      <alignment horizontal="center" vertical="center" wrapText="1"/>
    </xf>
    <xf numFmtId="0" fontId="5" fillId="0" borderId="15" xfId="0" applyFont="1" applyBorder="1" applyAlignment="1">
      <alignment vertical="center" wrapText="1"/>
    </xf>
    <xf numFmtId="0" fontId="34" fillId="0" borderId="16" xfId="0" applyFont="1" applyBorder="1" applyAlignment="1">
      <alignment vertical="center" wrapText="1"/>
    </xf>
    <xf numFmtId="0" fontId="2" fillId="0" borderId="14" xfId="0" applyFont="1" applyBorder="1" applyAlignment="1">
      <alignment horizontal="left" vertical="center" wrapText="1"/>
    </xf>
    <xf numFmtId="0" fontId="6" fillId="0" borderId="11" xfId="0" applyFont="1" applyBorder="1" applyAlignment="1">
      <alignment horizontal="justify" vertical="center" wrapText="1"/>
    </xf>
    <xf numFmtId="0" fontId="37" fillId="0" borderId="13" xfId="0" applyFont="1" applyBorder="1" applyAlignment="1">
      <alignment horizontal="justify" vertical="center" wrapText="1"/>
    </xf>
    <xf numFmtId="0" fontId="37" fillId="0" borderId="14" xfId="0" applyFont="1" applyBorder="1" applyAlignment="1">
      <alignment horizontal="justify" vertical="center" wrapText="1"/>
    </xf>
    <xf numFmtId="0" fontId="6" fillId="0" borderId="11" xfId="0" applyFont="1" applyFill="1" applyBorder="1" applyAlignment="1">
      <alignment vertical="center" wrapText="1"/>
    </xf>
    <xf numFmtId="0" fontId="37" fillId="0" borderId="13" xfId="0" applyFont="1" applyBorder="1" applyAlignment="1">
      <alignment vertical="center" wrapText="1"/>
    </xf>
    <xf numFmtId="0" fontId="37" fillId="0" borderId="14" xfId="0" applyFont="1" applyBorder="1" applyAlignment="1">
      <alignment vertical="center" wrapText="1"/>
    </xf>
    <xf numFmtId="0" fontId="59" fillId="0" borderId="0" xfId="0" applyFont="1" applyAlignment="1">
      <alignment horizontal="left"/>
    </xf>
    <xf numFmtId="0" fontId="6" fillId="0" borderId="11" xfId="0" applyFont="1" applyBorder="1" applyAlignment="1">
      <alignment vertical="center" wrapText="1"/>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4" fontId="5" fillId="0" borderId="14" xfId="0" applyNumberFormat="1" applyFont="1" applyBorder="1" applyAlignment="1">
      <alignment horizontal="center" vertical="center" wrapText="1"/>
    </xf>
    <xf numFmtId="0" fontId="60" fillId="0" borderId="24" xfId="0" applyFont="1" applyBorder="1" applyAlignment="1">
      <alignment horizontal="center" vertical="center"/>
    </xf>
    <xf numFmtId="0" fontId="6" fillId="0" borderId="14" xfId="0" applyFont="1" applyBorder="1" applyAlignment="1">
      <alignment horizontal="center" vertical="center" wrapText="1"/>
    </xf>
    <xf numFmtId="0" fontId="59" fillId="0" borderId="10" xfId="0" applyFont="1" applyBorder="1" applyAlignment="1">
      <alignment horizontal="center" vertical="center" wrapText="1"/>
    </xf>
    <xf numFmtId="177" fontId="5" fillId="0" borderId="11" xfId="0" applyNumberFormat="1" applyFont="1" applyBorder="1" applyAlignment="1">
      <alignment horizontal="center" vertical="center" wrapText="1"/>
    </xf>
    <xf numFmtId="177" fontId="5" fillId="0" borderId="14" xfId="0" applyNumberFormat="1" applyFont="1" applyBorder="1" applyAlignment="1">
      <alignment vertical="center" wrapText="1"/>
    </xf>
    <xf numFmtId="1" fontId="3" fillId="0" borderId="11" xfId="0" applyNumberFormat="1" applyFont="1" applyBorder="1" applyAlignment="1">
      <alignment horizontal="center" vertical="center" wrapText="1"/>
    </xf>
    <xf numFmtId="0" fontId="36" fillId="0" borderId="14" xfId="0" applyFont="1" applyBorder="1" applyAlignment="1">
      <alignment vertical="center" wrapText="1"/>
    </xf>
    <xf numFmtId="0" fontId="36" fillId="0" borderId="21" xfId="0" applyFont="1" applyBorder="1" applyAlignment="1">
      <alignment/>
    </xf>
    <xf numFmtId="0" fontId="36" fillId="0" borderId="22"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S108"/>
  <sheetViews>
    <sheetView tabSelected="1" zoomScalePageLayoutView="0" workbookViewId="0" topLeftCell="C29">
      <selection activeCell="C5" sqref="C5"/>
    </sheetView>
  </sheetViews>
  <sheetFormatPr defaultColWidth="9.140625" defaultRowHeight="15"/>
  <cols>
    <col min="1" max="1" width="3.00390625" style="0" customWidth="1"/>
    <col min="2" max="2" width="26.140625" style="1" customWidth="1"/>
    <col min="3" max="3" width="15.00390625" style="1" customWidth="1"/>
    <col min="4" max="4" width="13.57421875" style="1" customWidth="1"/>
    <col min="5" max="5" width="12.7109375" style="1" customWidth="1"/>
    <col min="6" max="6" width="15.57421875" style="1" customWidth="1"/>
    <col min="7" max="7" width="23.140625" style="1" customWidth="1"/>
    <col min="8" max="10" width="15.7109375" style="1" customWidth="1"/>
    <col min="11" max="11" width="4.00390625" style="1" customWidth="1"/>
    <col min="12" max="13" width="15.7109375" style="7" customWidth="1"/>
    <col min="14" max="14" width="16.140625" style="1" customWidth="1"/>
    <col min="15" max="15" width="23.00390625" style="1" customWidth="1"/>
    <col min="16" max="17" width="16.57421875" style="1" customWidth="1"/>
    <col min="18" max="18" width="13.28125" style="0" customWidth="1"/>
    <col min="19" max="19" width="25.421875" style="0" customWidth="1"/>
  </cols>
  <sheetData>
    <row r="2" spans="2:17" ht="15.75">
      <c r="B2" s="2"/>
      <c r="C2" s="2"/>
      <c r="D2" s="2"/>
      <c r="E2" s="2"/>
      <c r="F2" s="2"/>
      <c r="G2" s="2"/>
      <c r="H2" s="2"/>
      <c r="I2" s="2"/>
      <c r="J2" s="2"/>
      <c r="K2" s="2"/>
      <c r="L2" s="3"/>
      <c r="M2" s="185" t="s">
        <v>126</v>
      </c>
      <c r="N2" s="185"/>
      <c r="O2" s="185"/>
      <c r="P2" s="185"/>
      <c r="Q2" s="21"/>
    </row>
    <row r="3" spans="2:17" ht="15.75">
      <c r="B3" s="2"/>
      <c r="C3" s="2"/>
      <c r="D3" s="2"/>
      <c r="E3" s="2"/>
      <c r="F3" s="2"/>
      <c r="G3" s="2"/>
      <c r="H3" s="2"/>
      <c r="I3" s="2"/>
      <c r="J3" s="2"/>
      <c r="K3" s="2"/>
      <c r="L3" s="3"/>
      <c r="M3" s="185" t="s">
        <v>0</v>
      </c>
      <c r="N3" s="185"/>
      <c r="O3" s="185"/>
      <c r="P3" s="185"/>
      <c r="Q3" s="21"/>
    </row>
    <row r="4" spans="2:17" ht="15.75">
      <c r="B4" s="2"/>
      <c r="C4" s="2"/>
      <c r="D4" s="2"/>
      <c r="E4" s="2"/>
      <c r="F4" s="2"/>
      <c r="G4" s="2"/>
      <c r="H4" s="2"/>
      <c r="I4" s="2"/>
      <c r="J4" s="2"/>
      <c r="K4" s="2"/>
      <c r="L4" s="3"/>
      <c r="M4" s="185" t="s">
        <v>1</v>
      </c>
      <c r="N4" s="185"/>
      <c r="O4" s="185"/>
      <c r="P4" s="185"/>
      <c r="Q4" s="21"/>
    </row>
    <row r="5" spans="2:17" ht="15.75">
      <c r="B5" s="2"/>
      <c r="C5" s="2"/>
      <c r="D5" s="2"/>
      <c r="E5" s="2"/>
      <c r="F5" s="2"/>
      <c r="G5" s="2"/>
      <c r="H5" s="2"/>
      <c r="I5" s="2"/>
      <c r="J5" s="2"/>
      <c r="K5" s="2"/>
      <c r="L5" s="3"/>
      <c r="M5" s="185" t="s">
        <v>24</v>
      </c>
      <c r="N5" s="185"/>
      <c r="O5" s="185"/>
      <c r="P5" s="185"/>
      <c r="Q5" s="21"/>
    </row>
    <row r="6" spans="2:17" ht="15.75">
      <c r="B6" s="2"/>
      <c r="C6" s="2"/>
      <c r="D6" s="2"/>
      <c r="E6" s="2"/>
      <c r="F6" s="2"/>
      <c r="G6" s="2"/>
      <c r="H6" s="2"/>
      <c r="I6" s="2"/>
      <c r="J6" s="2"/>
      <c r="K6" s="2"/>
      <c r="L6" s="3"/>
      <c r="M6" s="185" t="s">
        <v>59</v>
      </c>
      <c r="N6" s="185"/>
      <c r="O6" s="185"/>
      <c r="P6" s="185"/>
      <c r="Q6" s="21"/>
    </row>
    <row r="7" spans="2:17" ht="15.75">
      <c r="B7" s="2"/>
      <c r="C7" s="2"/>
      <c r="D7" s="2"/>
      <c r="E7" s="2"/>
      <c r="F7" s="2"/>
      <c r="G7" s="2"/>
      <c r="H7" s="2"/>
      <c r="I7" s="2"/>
      <c r="J7" s="2"/>
      <c r="K7" s="2"/>
      <c r="L7" s="3"/>
      <c r="M7" s="185" t="s">
        <v>2</v>
      </c>
      <c r="N7" s="185"/>
      <c r="O7" s="185"/>
      <c r="P7" s="185"/>
      <c r="Q7" s="21"/>
    </row>
    <row r="8" spans="2:17" ht="15.75">
      <c r="B8" s="2"/>
      <c r="C8" s="2"/>
      <c r="D8" s="2"/>
      <c r="E8" s="2"/>
      <c r="F8" s="2"/>
      <c r="G8" s="2"/>
      <c r="H8" s="2"/>
      <c r="I8" s="2"/>
      <c r="J8" s="2"/>
      <c r="K8" s="2"/>
      <c r="L8" s="3"/>
      <c r="M8" s="185" t="s">
        <v>25</v>
      </c>
      <c r="N8" s="185"/>
      <c r="O8" s="185"/>
      <c r="P8" s="185"/>
      <c r="Q8" s="21"/>
    </row>
    <row r="9" spans="2:17" ht="15.75">
      <c r="B9" s="2"/>
      <c r="C9" s="2"/>
      <c r="D9" s="2"/>
      <c r="E9" s="2"/>
      <c r="F9" s="2"/>
      <c r="G9" s="2"/>
      <c r="H9" s="31"/>
      <c r="I9" s="31"/>
      <c r="J9" s="31"/>
      <c r="K9" s="31"/>
      <c r="L9" s="3"/>
      <c r="M9" s="185" t="s">
        <v>125</v>
      </c>
      <c r="N9" s="185"/>
      <c r="O9" s="185"/>
      <c r="P9" s="185"/>
      <c r="Q9" s="21"/>
    </row>
    <row r="11" spans="2:17" ht="21" customHeight="1">
      <c r="B11" s="190" t="s">
        <v>60</v>
      </c>
      <c r="C11" s="190"/>
      <c r="D11" s="190"/>
      <c r="E11" s="190"/>
      <c r="F11" s="190"/>
      <c r="G11" s="190"/>
      <c r="H11" s="190"/>
      <c r="I11" s="190"/>
      <c r="J11" s="190"/>
      <c r="K11" s="190"/>
      <c r="L11" s="190"/>
      <c r="M11" s="190"/>
      <c r="N11" s="190"/>
      <c r="O11" s="190"/>
      <c r="P11" s="190"/>
      <c r="Q11" s="22"/>
    </row>
    <row r="12" spans="2:18" s="14" customFormat="1" ht="18.75">
      <c r="B12" s="192" t="s">
        <v>4</v>
      </c>
      <c r="C12" s="104" t="s">
        <v>3</v>
      </c>
      <c r="D12" s="105"/>
      <c r="E12" s="105"/>
      <c r="F12" s="105"/>
      <c r="G12" s="105"/>
      <c r="H12" s="105"/>
      <c r="I12" s="105"/>
      <c r="J12" s="105"/>
      <c r="K12" s="105"/>
      <c r="L12" s="105"/>
      <c r="M12" s="105"/>
      <c r="N12" s="105"/>
      <c r="O12" s="105"/>
      <c r="P12" s="105"/>
      <c r="Q12" s="106"/>
      <c r="R12" s="107"/>
    </row>
    <row r="13" spans="2:18" s="9" customFormat="1" ht="294" customHeight="1">
      <c r="B13" s="192"/>
      <c r="C13" s="124" t="s">
        <v>61</v>
      </c>
      <c r="D13" s="187"/>
      <c r="E13" s="188"/>
      <c r="F13" s="33" t="s">
        <v>62</v>
      </c>
      <c r="G13" s="186" t="s">
        <v>65</v>
      </c>
      <c r="H13" s="183"/>
      <c r="I13" s="184"/>
      <c r="J13" s="124" t="s">
        <v>66</v>
      </c>
      <c r="K13" s="184"/>
      <c r="L13" s="124" t="s">
        <v>63</v>
      </c>
      <c r="M13" s="191"/>
      <c r="N13" s="34" t="s">
        <v>67</v>
      </c>
      <c r="O13" s="35" t="s">
        <v>64</v>
      </c>
      <c r="P13" s="35" t="s">
        <v>70</v>
      </c>
      <c r="Q13" s="32" t="s">
        <v>68</v>
      </c>
      <c r="R13" s="36" t="s">
        <v>80</v>
      </c>
    </row>
    <row r="14" spans="2:18" s="9" customFormat="1" ht="133.5" customHeight="1">
      <c r="B14" s="24" t="s">
        <v>53</v>
      </c>
      <c r="C14" s="124" t="s">
        <v>71</v>
      </c>
      <c r="D14" s="187"/>
      <c r="E14" s="188"/>
      <c r="F14" s="35" t="s">
        <v>72</v>
      </c>
      <c r="G14" s="124" t="s">
        <v>73</v>
      </c>
      <c r="H14" s="187"/>
      <c r="I14" s="188"/>
      <c r="J14" s="124" t="s">
        <v>74</v>
      </c>
      <c r="K14" s="188"/>
      <c r="L14" s="124" t="s">
        <v>75</v>
      </c>
      <c r="M14" s="191"/>
      <c r="N14" s="37" t="s">
        <v>76</v>
      </c>
      <c r="O14" s="35" t="s">
        <v>77</v>
      </c>
      <c r="P14" s="35" t="s">
        <v>78</v>
      </c>
      <c r="Q14" s="38" t="s">
        <v>79</v>
      </c>
      <c r="R14" s="39" t="s">
        <v>81</v>
      </c>
    </row>
    <row r="15" spans="2:18" s="9" customFormat="1" ht="142.5" customHeight="1">
      <c r="B15" s="24" t="s">
        <v>26</v>
      </c>
      <c r="C15" s="124" t="s">
        <v>27</v>
      </c>
      <c r="D15" s="187"/>
      <c r="E15" s="188"/>
      <c r="F15" s="35" t="s">
        <v>28</v>
      </c>
      <c r="G15" s="124" t="s">
        <v>34</v>
      </c>
      <c r="H15" s="187"/>
      <c r="I15" s="188"/>
      <c r="J15" s="124" t="s">
        <v>30</v>
      </c>
      <c r="K15" s="188"/>
      <c r="L15" s="124" t="s">
        <v>29</v>
      </c>
      <c r="M15" s="191"/>
      <c r="N15" s="40" t="s">
        <v>29</v>
      </c>
      <c r="O15" s="40" t="s">
        <v>29</v>
      </c>
      <c r="P15" s="40" t="s">
        <v>29</v>
      </c>
      <c r="Q15" s="41" t="s">
        <v>29</v>
      </c>
      <c r="R15" s="40" t="s">
        <v>29</v>
      </c>
    </row>
    <row r="16" spans="2:18" s="9" customFormat="1" ht="15" customHeight="1">
      <c r="B16" s="126" t="s">
        <v>6</v>
      </c>
      <c r="C16" s="127"/>
      <c r="D16" s="127"/>
      <c r="E16" s="127"/>
      <c r="F16" s="127"/>
      <c r="G16" s="127"/>
      <c r="H16" s="127"/>
      <c r="I16" s="127"/>
      <c r="J16" s="127"/>
      <c r="K16" s="127"/>
      <c r="L16" s="127"/>
      <c r="M16" s="127"/>
      <c r="N16" s="127"/>
      <c r="O16" s="127"/>
      <c r="P16" s="127"/>
      <c r="Q16" s="128"/>
      <c r="R16" s="28"/>
    </row>
    <row r="17" spans="2:19" s="9" customFormat="1" ht="39.75" customHeight="1">
      <c r="B17" s="42" t="s">
        <v>113</v>
      </c>
      <c r="C17" s="125">
        <v>15820297</v>
      </c>
      <c r="D17" s="174"/>
      <c r="E17" s="153"/>
      <c r="F17" s="16">
        <v>50000</v>
      </c>
      <c r="G17" s="125">
        <v>22864697</v>
      </c>
      <c r="H17" s="174"/>
      <c r="I17" s="153"/>
      <c r="J17" s="125">
        <v>760128</v>
      </c>
      <c r="K17" s="153"/>
      <c r="L17" s="125">
        <v>32268033</v>
      </c>
      <c r="M17" s="189"/>
      <c r="N17" s="16">
        <v>1541908</v>
      </c>
      <c r="O17" s="16">
        <v>39215713</v>
      </c>
      <c r="P17" s="16">
        <v>797320</v>
      </c>
      <c r="Q17" s="43">
        <v>400000</v>
      </c>
      <c r="R17" s="44">
        <v>4200000</v>
      </c>
      <c r="S17" s="10"/>
    </row>
    <row r="18" spans="2:19" s="9" customFormat="1" ht="60.75" customHeight="1">
      <c r="B18" s="42" t="s">
        <v>114</v>
      </c>
      <c r="C18" s="125">
        <v>15146485.43</v>
      </c>
      <c r="D18" s="174"/>
      <c r="E18" s="153"/>
      <c r="F18" s="16">
        <v>0</v>
      </c>
      <c r="G18" s="125">
        <v>22284098.92</v>
      </c>
      <c r="H18" s="174"/>
      <c r="I18" s="153"/>
      <c r="J18" s="193">
        <v>639927.66</v>
      </c>
      <c r="K18" s="194"/>
      <c r="L18" s="125">
        <v>30775524</v>
      </c>
      <c r="M18" s="189"/>
      <c r="N18" s="16">
        <v>771210</v>
      </c>
      <c r="O18" s="16">
        <v>37544885.76</v>
      </c>
      <c r="P18" s="16">
        <v>745637.52</v>
      </c>
      <c r="Q18" s="43">
        <v>352800</v>
      </c>
      <c r="R18" s="44">
        <v>4142231.34</v>
      </c>
      <c r="S18" s="10"/>
    </row>
    <row r="19" spans="2:18" s="11" customFormat="1" ht="331.5" customHeight="1">
      <c r="B19" s="26" t="s">
        <v>69</v>
      </c>
      <c r="C19" s="35" t="s">
        <v>89</v>
      </c>
      <c r="D19" s="35" t="s">
        <v>88</v>
      </c>
      <c r="E19" s="35" t="s">
        <v>87</v>
      </c>
      <c r="F19" s="40" t="s">
        <v>5</v>
      </c>
      <c r="G19" s="35" t="s">
        <v>86</v>
      </c>
      <c r="H19" s="35" t="s">
        <v>85</v>
      </c>
      <c r="I19" s="35" t="s">
        <v>84</v>
      </c>
      <c r="J19" s="124" t="s">
        <v>83</v>
      </c>
      <c r="K19" s="115"/>
      <c r="L19" s="42" t="s">
        <v>90</v>
      </c>
      <c r="M19" s="45" t="s">
        <v>82</v>
      </c>
      <c r="N19" s="35" t="s">
        <v>5</v>
      </c>
      <c r="O19" s="35" t="s">
        <v>5</v>
      </c>
      <c r="P19" s="35" t="s">
        <v>5</v>
      </c>
      <c r="Q19" s="32" t="s">
        <v>106</v>
      </c>
      <c r="R19" s="27" t="s">
        <v>5</v>
      </c>
    </row>
    <row r="20" spans="2:18" s="9" customFormat="1" ht="15.75">
      <c r="B20" s="135" t="s">
        <v>7</v>
      </c>
      <c r="C20" s="136"/>
      <c r="D20" s="136"/>
      <c r="E20" s="136"/>
      <c r="F20" s="136"/>
      <c r="G20" s="136"/>
      <c r="H20" s="136"/>
      <c r="I20" s="136"/>
      <c r="J20" s="136"/>
      <c r="K20" s="136"/>
      <c r="L20" s="136"/>
      <c r="M20" s="136"/>
      <c r="N20" s="136"/>
      <c r="O20" s="136"/>
      <c r="P20" s="136"/>
      <c r="Q20" s="132"/>
      <c r="R20" s="46"/>
    </row>
    <row r="21" spans="2:19" s="9" customFormat="1" ht="36.75" customHeight="1">
      <c r="B21" s="42" t="s">
        <v>22</v>
      </c>
      <c r="C21" s="16">
        <v>13929867</v>
      </c>
      <c r="D21" s="16">
        <v>927430</v>
      </c>
      <c r="E21" s="16">
        <v>963000</v>
      </c>
      <c r="F21" s="16">
        <v>50000</v>
      </c>
      <c r="G21" s="16">
        <v>1091000</v>
      </c>
      <c r="H21" s="16">
        <v>20058697</v>
      </c>
      <c r="I21" s="16">
        <v>1715000</v>
      </c>
      <c r="J21" s="125">
        <v>760128</v>
      </c>
      <c r="K21" s="115"/>
      <c r="L21" s="16">
        <v>30619040</v>
      </c>
      <c r="M21" s="16">
        <v>1648993</v>
      </c>
      <c r="N21" s="16">
        <v>1541908</v>
      </c>
      <c r="O21" s="16">
        <v>39215713</v>
      </c>
      <c r="P21" s="16">
        <v>797320</v>
      </c>
      <c r="Q21" s="43">
        <v>400000</v>
      </c>
      <c r="R21" s="47">
        <v>4200000</v>
      </c>
      <c r="S21" s="10"/>
    </row>
    <row r="22" spans="2:19" s="9" customFormat="1" ht="42.75" customHeight="1">
      <c r="B22" s="42" t="s">
        <v>23</v>
      </c>
      <c r="C22" s="16">
        <v>13540879.53</v>
      </c>
      <c r="D22" s="16">
        <v>644737.76</v>
      </c>
      <c r="E22" s="16">
        <v>960868.14</v>
      </c>
      <c r="F22" s="17">
        <v>0</v>
      </c>
      <c r="G22" s="16">
        <v>993278.05</v>
      </c>
      <c r="H22" s="16">
        <v>19710376.07</v>
      </c>
      <c r="I22" s="16">
        <v>1580444.8</v>
      </c>
      <c r="J22" s="125">
        <v>639927.66</v>
      </c>
      <c r="K22" s="115"/>
      <c r="L22" s="16">
        <v>29255531.14</v>
      </c>
      <c r="M22" s="16">
        <v>1519992.86</v>
      </c>
      <c r="N22" s="18">
        <v>771210</v>
      </c>
      <c r="O22" s="16">
        <v>37544885.76</v>
      </c>
      <c r="P22" s="16">
        <v>745637.52</v>
      </c>
      <c r="Q22" s="43">
        <v>352800</v>
      </c>
      <c r="R22" s="44">
        <v>4142231.34</v>
      </c>
      <c r="S22" s="10"/>
    </row>
    <row r="23" spans="2:18" s="9" customFormat="1" ht="15.75" customHeight="1">
      <c r="B23" s="137" t="s">
        <v>13</v>
      </c>
      <c r="C23" s="138"/>
      <c r="D23" s="138"/>
      <c r="E23" s="138"/>
      <c r="F23" s="138"/>
      <c r="G23" s="138"/>
      <c r="H23" s="138"/>
      <c r="I23" s="138"/>
      <c r="J23" s="138"/>
      <c r="K23" s="138"/>
      <c r="L23" s="138"/>
      <c r="M23" s="138"/>
      <c r="N23" s="138"/>
      <c r="O23" s="138"/>
      <c r="P23" s="138"/>
      <c r="Q23" s="139"/>
      <c r="R23" s="46"/>
    </row>
    <row r="24" spans="2:18" s="12" customFormat="1" ht="39.75" customHeight="1">
      <c r="B24" s="48" t="s">
        <v>12</v>
      </c>
      <c r="C24" s="122">
        <v>4</v>
      </c>
      <c r="D24" s="174"/>
      <c r="E24" s="153"/>
      <c r="F24" s="15">
        <v>4</v>
      </c>
      <c r="G24" s="15">
        <v>2</v>
      </c>
      <c r="H24" s="147">
        <v>4</v>
      </c>
      <c r="I24" s="115"/>
      <c r="J24" s="122">
        <v>4</v>
      </c>
      <c r="K24" s="115"/>
      <c r="L24" s="50">
        <v>2</v>
      </c>
      <c r="M24" s="15">
        <v>2</v>
      </c>
      <c r="N24" s="15">
        <v>4</v>
      </c>
      <c r="O24" s="15">
        <v>4</v>
      </c>
      <c r="P24" s="51">
        <v>1</v>
      </c>
      <c r="Q24" s="52">
        <v>2</v>
      </c>
      <c r="R24" s="53">
        <v>1</v>
      </c>
    </row>
    <row r="25" spans="2:18" s="9" customFormat="1" ht="201" customHeight="1">
      <c r="B25" s="26" t="s">
        <v>16</v>
      </c>
      <c r="C25" s="182" t="s">
        <v>50</v>
      </c>
      <c r="D25" s="183"/>
      <c r="E25" s="184"/>
      <c r="F25" s="42" t="s">
        <v>41</v>
      </c>
      <c r="G25" s="25" t="s">
        <v>91</v>
      </c>
      <c r="H25" s="118" t="s">
        <v>49</v>
      </c>
      <c r="I25" s="154"/>
      <c r="J25" s="118" t="s">
        <v>36</v>
      </c>
      <c r="K25" s="119"/>
      <c r="L25" s="25" t="s">
        <v>37</v>
      </c>
      <c r="M25" s="26" t="s">
        <v>39</v>
      </c>
      <c r="N25" s="26" t="s">
        <v>31</v>
      </c>
      <c r="O25" s="26" t="s">
        <v>100</v>
      </c>
      <c r="P25" s="26" t="s">
        <v>98</v>
      </c>
      <c r="Q25" s="54" t="s">
        <v>107</v>
      </c>
      <c r="R25" s="55" t="s">
        <v>110</v>
      </c>
    </row>
    <row r="26" spans="2:18" s="12" customFormat="1" ht="31.5" customHeight="1">
      <c r="B26" s="26" t="s">
        <v>115</v>
      </c>
      <c r="C26" s="114">
        <f>1/C24</f>
        <v>0.25</v>
      </c>
      <c r="D26" s="174"/>
      <c r="E26" s="153"/>
      <c r="F26" s="17">
        <f aca="true" t="shared" si="0" ref="F26:R26">1/F24</f>
        <v>0.25</v>
      </c>
      <c r="G26" s="17">
        <f t="shared" si="0"/>
        <v>0.5</v>
      </c>
      <c r="H26" s="114">
        <f t="shared" si="0"/>
        <v>0.25</v>
      </c>
      <c r="I26" s="153"/>
      <c r="J26" s="114">
        <f t="shared" si="0"/>
        <v>0.25</v>
      </c>
      <c r="K26" s="115"/>
      <c r="L26" s="17">
        <f t="shared" si="0"/>
        <v>0.5</v>
      </c>
      <c r="M26" s="17">
        <f t="shared" si="0"/>
        <v>0.5</v>
      </c>
      <c r="N26" s="17">
        <f t="shared" si="0"/>
        <v>0.25</v>
      </c>
      <c r="O26" s="17">
        <f t="shared" si="0"/>
        <v>0.25</v>
      </c>
      <c r="P26" s="17">
        <f t="shared" si="0"/>
        <v>1</v>
      </c>
      <c r="Q26" s="56">
        <f t="shared" si="0"/>
        <v>0.5</v>
      </c>
      <c r="R26" s="17">
        <f t="shared" si="0"/>
        <v>1</v>
      </c>
    </row>
    <row r="27" spans="2:18" s="12" customFormat="1" ht="33" customHeight="1">
      <c r="B27" s="26" t="s">
        <v>116</v>
      </c>
      <c r="C27" s="120">
        <v>16</v>
      </c>
      <c r="D27" s="174"/>
      <c r="E27" s="153"/>
      <c r="F27" s="15">
        <v>137</v>
      </c>
      <c r="G27" s="15">
        <v>90</v>
      </c>
      <c r="H27" s="122">
        <v>2.1</v>
      </c>
      <c r="I27" s="153"/>
      <c r="J27" s="122">
        <v>2.2</v>
      </c>
      <c r="K27" s="115"/>
      <c r="L27" s="16">
        <v>3264</v>
      </c>
      <c r="M27" s="15">
        <v>168000</v>
      </c>
      <c r="N27" s="15">
        <v>0</v>
      </c>
      <c r="O27" s="15">
        <v>90</v>
      </c>
      <c r="P27" s="51">
        <v>70</v>
      </c>
      <c r="Q27" s="52">
        <v>608.08</v>
      </c>
      <c r="R27" s="57">
        <v>100</v>
      </c>
    </row>
    <row r="28" spans="2:18" s="12" customFormat="1" ht="21" customHeight="1">
      <c r="B28" s="23" t="s">
        <v>117</v>
      </c>
      <c r="C28" s="122">
        <v>16.5</v>
      </c>
      <c r="D28" s="174"/>
      <c r="E28" s="153"/>
      <c r="F28" s="15">
        <v>0</v>
      </c>
      <c r="G28" s="15">
        <v>90</v>
      </c>
      <c r="H28" s="122">
        <v>2.1</v>
      </c>
      <c r="I28" s="153"/>
      <c r="J28" s="122">
        <v>2.2</v>
      </c>
      <c r="K28" s="115"/>
      <c r="L28" s="18">
        <v>5332</v>
      </c>
      <c r="M28" s="15">
        <v>143100</v>
      </c>
      <c r="N28" s="15">
        <v>0</v>
      </c>
      <c r="O28" s="15">
        <v>85</v>
      </c>
      <c r="P28" s="51">
        <v>70</v>
      </c>
      <c r="Q28" s="52">
        <v>608.08</v>
      </c>
      <c r="R28" s="57">
        <v>100</v>
      </c>
    </row>
    <row r="29" spans="2:18" s="12" customFormat="1" ht="75.75" customHeight="1">
      <c r="B29" s="26" t="s">
        <v>118</v>
      </c>
      <c r="C29" s="114">
        <f>C28/C27</f>
        <v>1.03125</v>
      </c>
      <c r="D29" s="174"/>
      <c r="E29" s="153"/>
      <c r="F29" s="17">
        <f>F28/F27</f>
        <v>0</v>
      </c>
      <c r="G29" s="17">
        <f>G28/G27</f>
        <v>1</v>
      </c>
      <c r="H29" s="114">
        <f>H28/H27</f>
        <v>1</v>
      </c>
      <c r="I29" s="153"/>
      <c r="J29" s="114">
        <f aca="true" t="shared" si="1" ref="J29:R29">J28/J27</f>
        <v>1</v>
      </c>
      <c r="K29" s="115"/>
      <c r="L29" s="17">
        <f t="shared" si="1"/>
        <v>1.633578431372549</v>
      </c>
      <c r="M29" s="17">
        <f t="shared" si="1"/>
        <v>0.8517857142857143</v>
      </c>
      <c r="N29" s="17">
        <v>0</v>
      </c>
      <c r="O29" s="17">
        <f t="shared" si="1"/>
        <v>0.9444444444444444</v>
      </c>
      <c r="P29" s="17">
        <f t="shared" si="1"/>
        <v>1</v>
      </c>
      <c r="Q29" s="56">
        <f t="shared" si="1"/>
        <v>1</v>
      </c>
      <c r="R29" s="17">
        <f t="shared" si="1"/>
        <v>1</v>
      </c>
    </row>
    <row r="30" spans="2:18" s="9" customFormat="1" ht="156.75" customHeight="1">
      <c r="B30" s="26" t="s">
        <v>21</v>
      </c>
      <c r="C30" s="182" t="s">
        <v>45</v>
      </c>
      <c r="D30" s="183"/>
      <c r="E30" s="184"/>
      <c r="F30" s="42" t="s">
        <v>42</v>
      </c>
      <c r="G30" s="26" t="s">
        <v>52</v>
      </c>
      <c r="H30" s="123" t="s">
        <v>48</v>
      </c>
      <c r="I30" s="154"/>
      <c r="J30" s="123" t="s">
        <v>35</v>
      </c>
      <c r="K30" s="119"/>
      <c r="L30" s="25" t="s">
        <v>38</v>
      </c>
      <c r="M30" s="58" t="s">
        <v>40</v>
      </c>
      <c r="N30" s="26" t="s">
        <v>32</v>
      </c>
      <c r="O30" s="26" t="s">
        <v>101</v>
      </c>
      <c r="P30" s="26"/>
      <c r="Q30" s="54" t="s">
        <v>108</v>
      </c>
      <c r="R30" s="46"/>
    </row>
    <row r="31" spans="2:18" s="12" customFormat="1" ht="13.5" customHeight="1">
      <c r="B31" s="26" t="s">
        <v>115</v>
      </c>
      <c r="C31" s="114">
        <f>1/C24</f>
        <v>0.25</v>
      </c>
      <c r="D31" s="174"/>
      <c r="E31" s="153"/>
      <c r="F31" s="17">
        <f>1/F24</f>
        <v>0.25</v>
      </c>
      <c r="G31" s="17">
        <f>1/G24</f>
        <v>0.5</v>
      </c>
      <c r="H31" s="114">
        <f>1/H24</f>
        <v>0.25</v>
      </c>
      <c r="I31" s="153"/>
      <c r="J31" s="114">
        <f aca="true" t="shared" si="2" ref="J31:Q31">1/J24</f>
        <v>0.25</v>
      </c>
      <c r="K31" s="115"/>
      <c r="L31" s="17">
        <f t="shared" si="2"/>
        <v>0.5</v>
      </c>
      <c r="M31" s="17">
        <f t="shared" si="2"/>
        <v>0.5</v>
      </c>
      <c r="N31" s="17">
        <f t="shared" si="2"/>
        <v>0.25</v>
      </c>
      <c r="O31" s="17">
        <f t="shared" si="2"/>
        <v>0.25</v>
      </c>
      <c r="P31" s="17"/>
      <c r="Q31" s="56">
        <f t="shared" si="2"/>
        <v>0.5</v>
      </c>
      <c r="R31" s="59"/>
    </row>
    <row r="32" spans="2:18" s="12" customFormat="1" ht="13.5" customHeight="1">
      <c r="B32" s="26" t="s">
        <v>116</v>
      </c>
      <c r="C32" s="120">
        <v>9.4</v>
      </c>
      <c r="D32" s="174"/>
      <c r="E32" s="153"/>
      <c r="F32" s="15">
        <v>12</v>
      </c>
      <c r="G32" s="15">
        <v>873</v>
      </c>
      <c r="H32" s="122">
        <v>2.1</v>
      </c>
      <c r="I32" s="153"/>
      <c r="J32" s="122">
        <v>2.2</v>
      </c>
      <c r="K32" s="115"/>
      <c r="L32" s="16">
        <v>240</v>
      </c>
      <c r="M32" s="15">
        <v>11</v>
      </c>
      <c r="N32" s="15">
        <v>0</v>
      </c>
      <c r="O32" s="51">
        <v>85</v>
      </c>
      <c r="P32" s="51"/>
      <c r="Q32" s="52">
        <v>98</v>
      </c>
      <c r="R32" s="59"/>
    </row>
    <row r="33" spans="2:18" s="12" customFormat="1" ht="13.5" customHeight="1">
      <c r="B33" s="23" t="s">
        <v>117</v>
      </c>
      <c r="C33" s="122">
        <v>10</v>
      </c>
      <c r="D33" s="174"/>
      <c r="E33" s="153"/>
      <c r="F33" s="15">
        <v>0</v>
      </c>
      <c r="G33" s="15">
        <v>875</v>
      </c>
      <c r="H33" s="122">
        <v>2.1</v>
      </c>
      <c r="I33" s="153"/>
      <c r="J33" s="122">
        <v>2.2</v>
      </c>
      <c r="K33" s="115"/>
      <c r="L33" s="18">
        <v>287</v>
      </c>
      <c r="M33" s="15">
        <v>9</v>
      </c>
      <c r="N33" s="51">
        <v>0</v>
      </c>
      <c r="O33" s="51">
        <v>85</v>
      </c>
      <c r="P33" s="51"/>
      <c r="Q33" s="52">
        <v>98</v>
      </c>
      <c r="R33" s="59"/>
    </row>
    <row r="34" spans="2:18" s="12" customFormat="1" ht="127.5" customHeight="1">
      <c r="B34" s="26" t="s">
        <v>118</v>
      </c>
      <c r="C34" s="114">
        <f>C33/C32</f>
        <v>1.0638297872340425</v>
      </c>
      <c r="D34" s="174"/>
      <c r="E34" s="153"/>
      <c r="F34" s="17">
        <f>F33/F32</f>
        <v>0</v>
      </c>
      <c r="G34" s="17">
        <f>G33/G32</f>
        <v>1.002290950744559</v>
      </c>
      <c r="H34" s="114">
        <f>H33/H32</f>
        <v>1</v>
      </c>
      <c r="I34" s="153"/>
      <c r="J34" s="114">
        <f>J33/J32</f>
        <v>1</v>
      </c>
      <c r="K34" s="115"/>
      <c r="L34" s="17">
        <f>L33/L32</f>
        <v>1.1958333333333333</v>
      </c>
      <c r="M34" s="17">
        <f>M33/M32</f>
        <v>0.8181818181818182</v>
      </c>
      <c r="N34" s="17">
        <v>0</v>
      </c>
      <c r="O34" s="17">
        <f>O33/O32</f>
        <v>1</v>
      </c>
      <c r="P34" s="51"/>
      <c r="Q34" s="56">
        <f>Q33/Q32</f>
        <v>1</v>
      </c>
      <c r="R34" s="59"/>
    </row>
    <row r="35" spans="2:18" s="9" customFormat="1" ht="132.75" customHeight="1">
      <c r="B35" s="26" t="s">
        <v>20</v>
      </c>
      <c r="C35" s="182" t="s">
        <v>54</v>
      </c>
      <c r="D35" s="183"/>
      <c r="E35" s="184"/>
      <c r="F35" s="42" t="s">
        <v>43</v>
      </c>
      <c r="G35" s="26"/>
      <c r="H35" s="123" t="s">
        <v>47</v>
      </c>
      <c r="I35" s="154"/>
      <c r="J35" s="118" t="s">
        <v>55</v>
      </c>
      <c r="K35" s="119"/>
      <c r="L35" s="25"/>
      <c r="M35" s="26"/>
      <c r="N35" s="26" t="s">
        <v>57</v>
      </c>
      <c r="O35" s="26" t="s">
        <v>102</v>
      </c>
      <c r="P35" s="26"/>
      <c r="Q35" s="54"/>
      <c r="R35" s="46"/>
    </row>
    <row r="36" spans="2:18" s="12" customFormat="1" ht="31.5" customHeight="1">
      <c r="B36" s="26" t="s">
        <v>115</v>
      </c>
      <c r="C36" s="114">
        <f>1/C24</f>
        <v>0.25</v>
      </c>
      <c r="D36" s="174"/>
      <c r="E36" s="153"/>
      <c r="F36" s="17">
        <f>1/F24</f>
        <v>0.25</v>
      </c>
      <c r="G36" s="17"/>
      <c r="H36" s="114">
        <f>1/H24</f>
        <v>0.25</v>
      </c>
      <c r="I36" s="153"/>
      <c r="J36" s="114">
        <f>1/J24</f>
        <v>0.25</v>
      </c>
      <c r="K36" s="115"/>
      <c r="L36" s="17"/>
      <c r="M36" s="17"/>
      <c r="N36" s="17">
        <f>1/N24</f>
        <v>0.25</v>
      </c>
      <c r="O36" s="17">
        <f>1/O24</f>
        <v>0.25</v>
      </c>
      <c r="P36" s="17"/>
      <c r="Q36" s="56"/>
      <c r="R36" s="59"/>
    </row>
    <row r="37" spans="2:18" s="12" customFormat="1" ht="27" customHeight="1">
      <c r="B37" s="26" t="s">
        <v>116</v>
      </c>
      <c r="C37" s="120">
        <v>9</v>
      </c>
      <c r="D37" s="174"/>
      <c r="E37" s="153"/>
      <c r="F37" s="15">
        <v>15</v>
      </c>
      <c r="G37" s="15"/>
      <c r="H37" s="122">
        <v>7.2</v>
      </c>
      <c r="I37" s="153"/>
      <c r="J37" s="120">
        <v>100</v>
      </c>
      <c r="K37" s="115"/>
      <c r="L37" s="16"/>
      <c r="M37" s="15"/>
      <c r="N37" s="15">
        <v>0</v>
      </c>
      <c r="O37" s="15">
        <v>90</v>
      </c>
      <c r="P37" s="51"/>
      <c r="Q37" s="52"/>
      <c r="R37" s="59"/>
    </row>
    <row r="38" spans="2:18" s="12" customFormat="1" ht="23.25" customHeight="1">
      <c r="B38" s="23" t="s">
        <v>117</v>
      </c>
      <c r="C38" s="122">
        <v>9.5</v>
      </c>
      <c r="D38" s="174"/>
      <c r="E38" s="153"/>
      <c r="F38" s="15">
        <v>0</v>
      </c>
      <c r="G38" s="60"/>
      <c r="H38" s="122">
        <v>7.2</v>
      </c>
      <c r="I38" s="153"/>
      <c r="J38" s="121">
        <v>100</v>
      </c>
      <c r="K38" s="115"/>
      <c r="L38" s="18"/>
      <c r="M38" s="15"/>
      <c r="N38" s="15">
        <v>0</v>
      </c>
      <c r="O38" s="15">
        <v>87</v>
      </c>
      <c r="P38" s="15"/>
      <c r="Q38" s="49"/>
      <c r="R38" s="59"/>
    </row>
    <row r="39" spans="2:18" s="12" customFormat="1" ht="135.75" customHeight="1">
      <c r="B39" s="26" t="s">
        <v>118</v>
      </c>
      <c r="C39" s="114">
        <f>C38/C37</f>
        <v>1.0555555555555556</v>
      </c>
      <c r="D39" s="174"/>
      <c r="E39" s="153"/>
      <c r="F39" s="17">
        <f>F38/F37</f>
        <v>0</v>
      </c>
      <c r="G39" s="17"/>
      <c r="H39" s="114">
        <f>H38/H37</f>
        <v>1</v>
      </c>
      <c r="I39" s="153"/>
      <c r="J39" s="114">
        <f>J38/J37</f>
        <v>1</v>
      </c>
      <c r="K39" s="115"/>
      <c r="L39" s="17"/>
      <c r="M39" s="15"/>
      <c r="N39" s="17">
        <v>0</v>
      </c>
      <c r="O39" s="17">
        <f>O38/O37</f>
        <v>0.9666666666666667</v>
      </c>
      <c r="P39" s="51"/>
      <c r="Q39" s="56"/>
      <c r="R39" s="59"/>
    </row>
    <row r="40" spans="2:18" s="9" customFormat="1" ht="126.75" customHeight="1">
      <c r="B40" s="26" t="s">
        <v>19</v>
      </c>
      <c r="C40" s="179" t="s">
        <v>46</v>
      </c>
      <c r="D40" s="180"/>
      <c r="E40" s="181"/>
      <c r="F40" s="23" t="s">
        <v>44</v>
      </c>
      <c r="G40" s="25"/>
      <c r="H40" s="118" t="s">
        <v>92</v>
      </c>
      <c r="I40" s="178"/>
      <c r="J40" s="118" t="s">
        <v>56</v>
      </c>
      <c r="K40" s="119"/>
      <c r="L40" s="23"/>
      <c r="M40" s="23"/>
      <c r="N40" s="26" t="s">
        <v>33</v>
      </c>
      <c r="O40" s="35" t="s">
        <v>103</v>
      </c>
      <c r="P40" s="23"/>
      <c r="Q40" s="61"/>
      <c r="R40" s="46"/>
    </row>
    <row r="41" spans="2:18" s="12" customFormat="1" ht="27.75" customHeight="1">
      <c r="B41" s="26" t="s">
        <v>115</v>
      </c>
      <c r="C41" s="114">
        <v>0.25</v>
      </c>
      <c r="D41" s="174"/>
      <c r="E41" s="153"/>
      <c r="F41" s="17">
        <f>1/F24</f>
        <v>0.25</v>
      </c>
      <c r="G41" s="17"/>
      <c r="H41" s="114">
        <f>1/H24</f>
        <v>0.25</v>
      </c>
      <c r="I41" s="115"/>
      <c r="J41" s="114">
        <f>1/J24</f>
        <v>0.25</v>
      </c>
      <c r="K41" s="115"/>
      <c r="L41" s="17"/>
      <c r="M41" s="17"/>
      <c r="N41" s="17">
        <f>1/N24</f>
        <v>0.25</v>
      </c>
      <c r="O41" s="17">
        <f>1/O24</f>
        <v>0.25</v>
      </c>
      <c r="P41" s="17"/>
      <c r="Q41" s="56"/>
      <c r="R41" s="59"/>
    </row>
    <row r="42" spans="2:18" s="12" customFormat="1" ht="27.75" customHeight="1">
      <c r="B42" s="26" t="s">
        <v>116</v>
      </c>
      <c r="C42" s="122">
        <v>37</v>
      </c>
      <c r="D42" s="174"/>
      <c r="E42" s="153"/>
      <c r="F42" s="15">
        <v>115</v>
      </c>
      <c r="G42" s="15"/>
      <c r="H42" s="147">
        <v>1.5</v>
      </c>
      <c r="I42" s="115"/>
      <c r="J42" s="120">
        <v>2.2</v>
      </c>
      <c r="K42" s="115"/>
      <c r="L42" s="19"/>
      <c r="M42" s="19"/>
      <c r="N42" s="15">
        <v>0</v>
      </c>
      <c r="O42" s="15">
        <v>90</v>
      </c>
      <c r="P42" s="19"/>
      <c r="Q42" s="49"/>
      <c r="R42" s="59"/>
    </row>
    <row r="43" spans="2:18" s="12" customFormat="1" ht="25.5" customHeight="1">
      <c r="B43" s="23" t="s">
        <v>117</v>
      </c>
      <c r="C43" s="122">
        <v>37.5</v>
      </c>
      <c r="D43" s="174"/>
      <c r="E43" s="153"/>
      <c r="F43" s="15">
        <v>0</v>
      </c>
      <c r="G43" s="15"/>
      <c r="H43" s="147">
        <v>1.5</v>
      </c>
      <c r="I43" s="115"/>
      <c r="J43" s="121">
        <v>2.2</v>
      </c>
      <c r="K43" s="115"/>
      <c r="L43" s="19"/>
      <c r="M43" s="19"/>
      <c r="N43" s="15">
        <v>0</v>
      </c>
      <c r="O43" s="15">
        <v>85</v>
      </c>
      <c r="P43" s="19"/>
      <c r="Q43" s="49"/>
      <c r="R43" s="59"/>
    </row>
    <row r="44" spans="2:18" s="12" customFormat="1" ht="81" customHeight="1">
      <c r="B44" s="26" t="s">
        <v>118</v>
      </c>
      <c r="C44" s="114">
        <f>C43/C42</f>
        <v>1.0135135135135136</v>
      </c>
      <c r="D44" s="174"/>
      <c r="E44" s="153"/>
      <c r="F44" s="17">
        <f>F43/F42</f>
        <v>0</v>
      </c>
      <c r="G44" s="17"/>
      <c r="H44" s="114">
        <f>H43/H42</f>
        <v>1</v>
      </c>
      <c r="I44" s="115"/>
      <c r="J44" s="114">
        <f>J43/J42</f>
        <v>1</v>
      </c>
      <c r="K44" s="115"/>
      <c r="L44" s="19"/>
      <c r="M44" s="19"/>
      <c r="N44" s="17">
        <v>0</v>
      </c>
      <c r="O44" s="17">
        <f>O43/O42</f>
        <v>0.9444444444444444</v>
      </c>
      <c r="P44" s="62"/>
      <c r="Q44" s="62"/>
      <c r="R44" s="59"/>
    </row>
    <row r="45" spans="2:18" s="9" customFormat="1" ht="99" customHeight="1" hidden="1">
      <c r="B45" s="63" t="s">
        <v>18</v>
      </c>
      <c r="C45" s="4"/>
      <c r="D45" s="4"/>
      <c r="E45" s="4"/>
      <c r="F45" s="4"/>
      <c r="G45" s="64"/>
      <c r="H45" s="65"/>
      <c r="I45" s="66"/>
      <c r="J45" s="67"/>
      <c r="K45" s="4"/>
      <c r="L45" s="4"/>
      <c r="M45" s="4"/>
      <c r="N45" s="4"/>
      <c r="O45" s="4"/>
      <c r="P45" s="4"/>
      <c r="Q45" s="68"/>
      <c r="R45" s="46"/>
    </row>
    <row r="46" spans="2:18" s="12" customFormat="1" ht="13.5" customHeight="1" hidden="1">
      <c r="B46" s="63" t="s">
        <v>119</v>
      </c>
      <c r="C46" s="4"/>
      <c r="D46" s="4"/>
      <c r="E46" s="4"/>
      <c r="F46" s="4"/>
      <c r="G46" s="69"/>
      <c r="H46" s="70"/>
      <c r="I46" s="71"/>
      <c r="J46" s="69"/>
      <c r="K46" s="4"/>
      <c r="L46" s="4"/>
      <c r="M46" s="4"/>
      <c r="N46" s="4"/>
      <c r="O46" s="4"/>
      <c r="P46" s="4"/>
      <c r="Q46" s="68"/>
      <c r="R46" s="59"/>
    </row>
    <row r="47" spans="2:18" s="12" customFormat="1" ht="13.5" customHeight="1" hidden="1">
      <c r="B47" s="63" t="s">
        <v>120</v>
      </c>
      <c r="C47" s="4"/>
      <c r="D47" s="4"/>
      <c r="E47" s="4"/>
      <c r="F47" s="4"/>
      <c r="G47" s="72"/>
      <c r="H47" s="70"/>
      <c r="I47" s="71"/>
      <c r="J47" s="72"/>
      <c r="K47" s="4"/>
      <c r="L47" s="4"/>
      <c r="M47" s="4"/>
      <c r="N47" s="4"/>
      <c r="O47" s="4"/>
      <c r="P47" s="4"/>
      <c r="Q47" s="68"/>
      <c r="R47" s="59"/>
    </row>
    <row r="48" spans="2:18" s="12" customFormat="1" ht="13.5" customHeight="1" hidden="1">
      <c r="B48" s="4" t="s">
        <v>121</v>
      </c>
      <c r="C48" s="4"/>
      <c r="D48" s="4"/>
      <c r="E48" s="4"/>
      <c r="F48" s="4"/>
      <c r="G48" s="72"/>
      <c r="H48" s="70"/>
      <c r="I48" s="71"/>
      <c r="J48" s="72"/>
      <c r="K48" s="4"/>
      <c r="L48" s="4"/>
      <c r="M48" s="4"/>
      <c r="N48" s="4"/>
      <c r="O48" s="4"/>
      <c r="P48" s="4"/>
      <c r="Q48" s="68"/>
      <c r="R48" s="59"/>
    </row>
    <row r="49" spans="2:18" s="12" customFormat="1" ht="79.5" customHeight="1" hidden="1">
      <c r="B49" s="63" t="s">
        <v>122</v>
      </c>
      <c r="C49" s="4"/>
      <c r="D49" s="4"/>
      <c r="E49" s="4"/>
      <c r="F49" s="4"/>
      <c r="G49" s="69"/>
      <c r="H49" s="70"/>
      <c r="I49" s="71"/>
      <c r="J49" s="69"/>
      <c r="K49" s="4"/>
      <c r="L49" s="4"/>
      <c r="M49" s="4"/>
      <c r="N49" s="4"/>
      <c r="O49" s="4"/>
      <c r="P49" s="4"/>
      <c r="Q49" s="68"/>
      <c r="R49" s="59"/>
    </row>
    <row r="50" spans="2:18" s="9" customFormat="1" ht="1.5" customHeight="1" hidden="1">
      <c r="B50" s="63" t="s">
        <v>17</v>
      </c>
      <c r="C50" s="4"/>
      <c r="D50" s="4"/>
      <c r="E50" s="4"/>
      <c r="F50" s="4"/>
      <c r="G50" s="63"/>
      <c r="H50" s="65"/>
      <c r="I50" s="66"/>
      <c r="J50" s="73"/>
      <c r="K50" s="4"/>
      <c r="L50" s="4"/>
      <c r="M50" s="4"/>
      <c r="N50" s="4"/>
      <c r="O50" s="4"/>
      <c r="P50" s="4"/>
      <c r="Q50" s="68"/>
      <c r="R50" s="46"/>
    </row>
    <row r="51" spans="2:18" s="1" customFormat="1" ht="13.5" customHeight="1" hidden="1">
      <c r="B51" s="63" t="s">
        <v>119</v>
      </c>
      <c r="C51" s="5"/>
      <c r="D51" s="5"/>
      <c r="E51" s="5"/>
      <c r="F51" s="5"/>
      <c r="G51" s="69"/>
      <c r="H51" s="70"/>
      <c r="I51" s="71"/>
      <c r="J51" s="69"/>
      <c r="K51" s="5"/>
      <c r="L51" s="5"/>
      <c r="M51" s="5"/>
      <c r="N51" s="5"/>
      <c r="O51" s="5"/>
      <c r="P51" s="5"/>
      <c r="Q51" s="74"/>
      <c r="R51" s="75"/>
    </row>
    <row r="52" spans="2:18" s="9" customFormat="1" ht="0.75" customHeight="1">
      <c r="B52" s="63" t="s">
        <v>120</v>
      </c>
      <c r="C52" s="4"/>
      <c r="D52" s="4"/>
      <c r="E52" s="4"/>
      <c r="F52" s="4"/>
      <c r="G52" s="72"/>
      <c r="H52" s="70"/>
      <c r="I52" s="71"/>
      <c r="J52" s="72"/>
      <c r="K52" s="4"/>
      <c r="L52" s="4"/>
      <c r="M52" s="4"/>
      <c r="N52" s="4"/>
      <c r="O52" s="4"/>
      <c r="P52" s="4"/>
      <c r="Q52" s="68"/>
      <c r="R52" s="46"/>
    </row>
    <row r="53" spans="2:18" s="1" customFormat="1" ht="80.25" customHeight="1" hidden="1">
      <c r="B53" s="4" t="s">
        <v>121</v>
      </c>
      <c r="C53" s="6"/>
      <c r="D53" s="6"/>
      <c r="E53" s="6"/>
      <c r="F53" s="6"/>
      <c r="G53" s="76"/>
      <c r="H53" s="77"/>
      <c r="I53" s="78"/>
      <c r="J53" s="79"/>
      <c r="K53" s="6"/>
      <c r="L53" s="6"/>
      <c r="M53" s="6"/>
      <c r="N53" s="6"/>
      <c r="O53" s="6"/>
      <c r="P53" s="6"/>
      <c r="Q53" s="80"/>
      <c r="R53" s="75"/>
    </row>
    <row r="54" spans="2:18" s="1" customFormat="1" ht="74.25" customHeight="1" hidden="1">
      <c r="B54" s="63" t="s">
        <v>122</v>
      </c>
      <c r="C54" s="5"/>
      <c r="D54" s="5"/>
      <c r="E54" s="5"/>
      <c r="F54" s="5"/>
      <c r="G54" s="69"/>
      <c r="H54" s="70"/>
      <c r="I54" s="71"/>
      <c r="J54" s="81"/>
      <c r="K54" s="5"/>
      <c r="L54" s="5"/>
      <c r="M54" s="5"/>
      <c r="N54" s="5"/>
      <c r="O54" s="5"/>
      <c r="P54" s="5"/>
      <c r="Q54" s="74"/>
      <c r="R54" s="75"/>
    </row>
    <row r="55" spans="2:18" s="1" customFormat="1" ht="64.5" customHeight="1" hidden="1">
      <c r="B55" s="26" t="s">
        <v>18</v>
      </c>
      <c r="C55" s="82"/>
      <c r="D55" s="83"/>
      <c r="E55" s="84"/>
      <c r="F55" s="5"/>
      <c r="G55" s="69"/>
      <c r="H55" s="70"/>
      <c r="I55" s="71"/>
      <c r="J55" s="195"/>
      <c r="K55" s="196"/>
      <c r="L55" s="5"/>
      <c r="M55" s="5"/>
      <c r="N55" s="5"/>
      <c r="O55" s="5"/>
      <c r="P55" s="5"/>
      <c r="Q55" s="82"/>
      <c r="R55" s="75"/>
    </row>
    <row r="56" spans="2:18" s="1" customFormat="1" ht="38.25" customHeight="1" hidden="1">
      <c r="B56" s="26" t="s">
        <v>115</v>
      </c>
      <c r="C56" s="82"/>
      <c r="D56" s="83"/>
      <c r="E56" s="84"/>
      <c r="F56" s="5"/>
      <c r="G56" s="69"/>
      <c r="H56" s="70"/>
      <c r="I56" s="71"/>
      <c r="J56" s="195"/>
      <c r="K56" s="196"/>
      <c r="L56" s="5"/>
      <c r="M56" s="5"/>
      <c r="N56" s="5"/>
      <c r="O56" s="5"/>
      <c r="P56" s="5"/>
      <c r="Q56" s="56"/>
      <c r="R56" s="75"/>
    </row>
    <row r="57" spans="2:18" s="1" customFormat="1" ht="39.75" customHeight="1" hidden="1">
      <c r="B57" s="26" t="s">
        <v>116</v>
      </c>
      <c r="C57" s="82"/>
      <c r="D57" s="83"/>
      <c r="E57" s="84"/>
      <c r="F57" s="5"/>
      <c r="G57" s="69"/>
      <c r="H57" s="70"/>
      <c r="I57" s="71"/>
      <c r="J57" s="195"/>
      <c r="K57" s="196"/>
      <c r="L57" s="5"/>
      <c r="M57" s="5"/>
      <c r="N57" s="5"/>
      <c r="O57" s="5"/>
      <c r="P57" s="5"/>
      <c r="Q57" s="85"/>
      <c r="R57" s="75"/>
    </row>
    <row r="58" spans="2:18" s="1" customFormat="1" ht="39.75" customHeight="1" hidden="1">
      <c r="B58" s="23" t="s">
        <v>117</v>
      </c>
      <c r="C58" s="82"/>
      <c r="D58" s="83"/>
      <c r="E58" s="84"/>
      <c r="F58" s="5"/>
      <c r="G58" s="69"/>
      <c r="H58" s="70"/>
      <c r="I58" s="71"/>
      <c r="J58" s="195"/>
      <c r="K58" s="196"/>
      <c r="L58" s="5"/>
      <c r="M58" s="5"/>
      <c r="N58" s="5"/>
      <c r="O58" s="5"/>
      <c r="P58" s="5"/>
      <c r="Q58" s="85"/>
      <c r="R58" s="75"/>
    </row>
    <row r="59" spans="2:18" s="1" customFormat="1" ht="3.75" customHeight="1" hidden="1">
      <c r="B59" s="26" t="s">
        <v>118</v>
      </c>
      <c r="C59" s="82"/>
      <c r="D59" s="83"/>
      <c r="E59" s="84"/>
      <c r="F59" s="5"/>
      <c r="G59" s="69"/>
      <c r="H59" s="70"/>
      <c r="I59" s="71"/>
      <c r="J59" s="195"/>
      <c r="K59" s="196"/>
      <c r="L59" s="5"/>
      <c r="M59" s="5"/>
      <c r="N59" s="5"/>
      <c r="O59" s="5"/>
      <c r="P59" s="5"/>
      <c r="Q59" s="56"/>
      <c r="R59" s="75"/>
    </row>
    <row r="60" spans="2:18" s="1" customFormat="1" ht="111.75" customHeight="1" hidden="1">
      <c r="B60" s="26" t="s">
        <v>17</v>
      </c>
      <c r="C60" s="82"/>
      <c r="D60" s="83"/>
      <c r="E60" s="84"/>
      <c r="F60" s="5"/>
      <c r="G60" s="69"/>
      <c r="H60" s="70"/>
      <c r="I60" s="71"/>
      <c r="J60" s="195"/>
      <c r="K60" s="196"/>
      <c r="L60" s="5"/>
      <c r="M60" s="5"/>
      <c r="N60" s="5"/>
      <c r="O60" s="5"/>
      <c r="P60" s="5"/>
      <c r="Q60" s="86"/>
      <c r="R60" s="75"/>
    </row>
    <row r="61" spans="2:18" s="1" customFormat="1" ht="19.5" customHeight="1" hidden="1">
      <c r="B61" s="26" t="s">
        <v>115</v>
      </c>
      <c r="C61" s="82"/>
      <c r="D61" s="83"/>
      <c r="E61" s="84"/>
      <c r="F61" s="5"/>
      <c r="G61" s="69"/>
      <c r="H61" s="70"/>
      <c r="I61" s="71"/>
      <c r="J61" s="195"/>
      <c r="K61" s="196"/>
      <c r="L61" s="5"/>
      <c r="M61" s="5"/>
      <c r="N61" s="5"/>
      <c r="O61" s="5"/>
      <c r="P61" s="5"/>
      <c r="Q61" s="56"/>
      <c r="R61" s="75"/>
    </row>
    <row r="62" spans="2:18" s="1" customFormat="1" ht="39.75" customHeight="1" hidden="1">
      <c r="B62" s="26" t="s">
        <v>116</v>
      </c>
      <c r="C62" s="82"/>
      <c r="D62" s="83"/>
      <c r="E62" s="84"/>
      <c r="F62" s="5"/>
      <c r="G62" s="69"/>
      <c r="H62" s="70"/>
      <c r="I62" s="71"/>
      <c r="J62" s="195"/>
      <c r="K62" s="196"/>
      <c r="L62" s="5"/>
      <c r="M62" s="5"/>
      <c r="N62" s="5"/>
      <c r="O62" s="5"/>
      <c r="P62" s="5"/>
      <c r="Q62" s="85"/>
      <c r="R62" s="75"/>
    </row>
    <row r="63" spans="2:18" s="1" customFormat="1" ht="39.75" customHeight="1" hidden="1">
      <c r="B63" s="23" t="s">
        <v>117</v>
      </c>
      <c r="C63" s="82"/>
      <c r="D63" s="83"/>
      <c r="E63" s="84"/>
      <c r="F63" s="5"/>
      <c r="G63" s="69"/>
      <c r="H63" s="70"/>
      <c r="I63" s="71"/>
      <c r="J63" s="195"/>
      <c r="K63" s="196"/>
      <c r="L63" s="5"/>
      <c r="M63" s="5"/>
      <c r="N63" s="5"/>
      <c r="O63" s="5"/>
      <c r="P63" s="5"/>
      <c r="Q63" s="85"/>
      <c r="R63" s="75"/>
    </row>
    <row r="64" spans="2:18" s="1" customFormat="1" ht="69.75" customHeight="1" hidden="1">
      <c r="B64" s="26" t="s">
        <v>118</v>
      </c>
      <c r="C64" s="82"/>
      <c r="D64" s="83"/>
      <c r="E64" s="84"/>
      <c r="F64" s="5"/>
      <c r="G64" s="69"/>
      <c r="H64" s="70"/>
      <c r="I64" s="71"/>
      <c r="J64" s="195"/>
      <c r="K64" s="196"/>
      <c r="L64" s="5"/>
      <c r="M64" s="5"/>
      <c r="N64" s="5"/>
      <c r="O64" s="5"/>
      <c r="P64" s="5"/>
      <c r="Q64" s="56"/>
      <c r="R64" s="75"/>
    </row>
    <row r="65" spans="2:18" s="1" customFormat="1" ht="144.75" customHeight="1" hidden="1">
      <c r="B65" s="26" t="s">
        <v>58</v>
      </c>
      <c r="C65" s="82"/>
      <c r="D65" s="83"/>
      <c r="E65" s="84"/>
      <c r="F65" s="5"/>
      <c r="G65" s="69"/>
      <c r="H65" s="70"/>
      <c r="I65" s="71"/>
      <c r="J65" s="195"/>
      <c r="K65" s="196"/>
      <c r="L65" s="5"/>
      <c r="M65" s="5"/>
      <c r="N65" s="5"/>
      <c r="O65" s="5"/>
      <c r="P65" s="5"/>
      <c r="Q65" s="87"/>
      <c r="R65" s="75"/>
    </row>
    <row r="66" spans="2:18" s="1" customFormat="1" ht="29.25" customHeight="1" hidden="1">
      <c r="B66" s="26" t="s">
        <v>115</v>
      </c>
      <c r="C66" s="82"/>
      <c r="D66" s="83"/>
      <c r="E66" s="84"/>
      <c r="F66" s="5"/>
      <c r="G66" s="69"/>
      <c r="H66" s="70"/>
      <c r="I66" s="71"/>
      <c r="J66" s="195"/>
      <c r="K66" s="196"/>
      <c r="L66" s="5"/>
      <c r="M66" s="5"/>
      <c r="N66" s="5"/>
      <c r="O66" s="5"/>
      <c r="P66" s="5"/>
      <c r="Q66" s="56"/>
      <c r="R66" s="75"/>
    </row>
    <row r="67" spans="2:18" s="1" customFormat="1" ht="26.25" customHeight="1" hidden="1">
      <c r="B67" s="26" t="s">
        <v>116</v>
      </c>
      <c r="C67" s="82"/>
      <c r="D67" s="83"/>
      <c r="E67" s="84"/>
      <c r="F67" s="5"/>
      <c r="G67" s="69"/>
      <c r="H67" s="70"/>
      <c r="I67" s="71"/>
      <c r="J67" s="195"/>
      <c r="K67" s="196"/>
      <c r="L67" s="5"/>
      <c r="M67" s="5"/>
      <c r="N67" s="5"/>
      <c r="O67" s="5"/>
      <c r="P67" s="5"/>
      <c r="Q67" s="56"/>
      <c r="R67" s="75"/>
    </row>
    <row r="68" spans="2:18" s="1" customFormat="1" ht="27" customHeight="1" hidden="1">
      <c r="B68" s="23" t="s">
        <v>117</v>
      </c>
      <c r="C68" s="82"/>
      <c r="D68" s="83"/>
      <c r="E68" s="84"/>
      <c r="F68" s="5"/>
      <c r="G68" s="69"/>
      <c r="H68" s="70"/>
      <c r="I68" s="71"/>
      <c r="J68" s="195"/>
      <c r="K68" s="196"/>
      <c r="L68" s="5"/>
      <c r="M68" s="5"/>
      <c r="N68" s="5"/>
      <c r="O68" s="5"/>
      <c r="P68" s="5"/>
      <c r="Q68" s="56"/>
      <c r="R68" s="75"/>
    </row>
    <row r="69" spans="2:18" s="1" customFormat="1" ht="48" customHeight="1" hidden="1">
      <c r="B69" s="26" t="s">
        <v>118</v>
      </c>
      <c r="C69" s="82"/>
      <c r="D69" s="83"/>
      <c r="E69" s="84"/>
      <c r="F69" s="5"/>
      <c r="G69" s="69"/>
      <c r="H69" s="70"/>
      <c r="I69" s="71"/>
      <c r="J69" s="195"/>
      <c r="K69" s="196"/>
      <c r="L69" s="5"/>
      <c r="M69" s="5"/>
      <c r="N69" s="5"/>
      <c r="O69" s="5"/>
      <c r="P69" s="5"/>
      <c r="Q69" s="56"/>
      <c r="R69" s="75"/>
    </row>
    <row r="70" spans="2:18" s="1" customFormat="1" ht="37.5" customHeight="1">
      <c r="B70" s="26" t="s">
        <v>123</v>
      </c>
      <c r="C70" s="114">
        <f>C26*C29+C31*C34+C36*C39+C41*C44+C46*C49</f>
        <v>1.0410372140757778</v>
      </c>
      <c r="D70" s="174"/>
      <c r="E70" s="153"/>
      <c r="F70" s="17">
        <f>F26*F29+F31*F34+F36*F39+F41*F44+F46*F49+F51*F54</f>
        <v>0</v>
      </c>
      <c r="G70" s="17">
        <f>G26*G29+G31*G34+G36*G39+G41*G44+G46*G49</f>
        <v>1.0011454753722795</v>
      </c>
      <c r="H70" s="114">
        <f>H26*H29+H31*H34+H36*H39+H41*H44+H46*H49</f>
        <v>1</v>
      </c>
      <c r="I70" s="115"/>
      <c r="J70" s="114">
        <f>J26*J29+J31*J34+J36*J39+J41*J44+J46*J49</f>
        <v>1</v>
      </c>
      <c r="K70" s="115"/>
      <c r="L70" s="17">
        <f>L26*L29+L31*L34</f>
        <v>1.414705882352941</v>
      </c>
      <c r="M70" s="17">
        <f>M26*M29+M31*M34</f>
        <v>0.8349837662337662</v>
      </c>
      <c r="N70" s="17">
        <f>N26*N29+N31*N34+N36*N39+N41*N44+N46*N49+N51*N54</f>
        <v>0</v>
      </c>
      <c r="O70" s="17">
        <f>O26*O29+O31*O34+O36*O39+O41*O44+O46*O49</f>
        <v>0.9638888888888888</v>
      </c>
      <c r="P70" s="17">
        <f>P26*P29+P31*P34+P36*P39+P41*P44+P46*P49</f>
        <v>1</v>
      </c>
      <c r="Q70" s="17">
        <f>Q26*Q29+Q31*Q34+Q36*Q39+Q41*Q44+Q46*Q49</f>
        <v>1</v>
      </c>
      <c r="R70" s="17">
        <f>R26*R29+R31*R34+R36*R39+R41*R44+R46*R49</f>
        <v>1</v>
      </c>
    </row>
    <row r="71" spans="2:18" s="1" customFormat="1" ht="42" customHeight="1">
      <c r="B71" s="26" t="s">
        <v>124</v>
      </c>
      <c r="C71" s="114">
        <f>(C22+D22+E22)*C70/(C21+D21+E21)</f>
        <v>0.9966977860836973</v>
      </c>
      <c r="D71" s="174"/>
      <c r="E71" s="153"/>
      <c r="F71" s="17">
        <f aca="true" t="shared" si="3" ref="F71:R71">F22*F70/F21</f>
        <v>0</v>
      </c>
      <c r="G71" s="17">
        <f t="shared" si="3"/>
        <v>0.9114718840917515</v>
      </c>
      <c r="H71" s="114">
        <f>(H22+I22)*H70/(H21+I21)</f>
        <v>0.9778229608871659</v>
      </c>
      <c r="I71" s="175"/>
      <c r="J71" s="114">
        <f t="shared" si="3"/>
        <v>0.8418682906036878</v>
      </c>
      <c r="K71" s="115"/>
      <c r="L71" s="17">
        <f t="shared" si="3"/>
        <v>1.3517070422559834</v>
      </c>
      <c r="M71" s="17">
        <f t="shared" si="3"/>
        <v>0.7696632811001828</v>
      </c>
      <c r="N71" s="17">
        <f t="shared" si="3"/>
        <v>0</v>
      </c>
      <c r="O71" s="17">
        <f t="shared" si="3"/>
        <v>0.9228213756732323</v>
      </c>
      <c r="P71" s="17">
        <f t="shared" si="3"/>
        <v>0.9351797521697688</v>
      </c>
      <c r="Q71" s="17">
        <f t="shared" si="3"/>
        <v>0.882</v>
      </c>
      <c r="R71" s="17">
        <f t="shared" si="3"/>
        <v>0.9862455571428571</v>
      </c>
    </row>
    <row r="72" spans="2:18" s="1" customFormat="1" ht="20.25" customHeight="1">
      <c r="B72" s="130" t="s">
        <v>15</v>
      </c>
      <c r="C72" s="131"/>
      <c r="D72" s="131"/>
      <c r="E72" s="131"/>
      <c r="F72" s="131"/>
      <c r="G72" s="131"/>
      <c r="H72" s="131"/>
      <c r="I72" s="131"/>
      <c r="J72" s="131"/>
      <c r="K72" s="131"/>
      <c r="L72" s="131"/>
      <c r="M72" s="131"/>
      <c r="N72" s="131"/>
      <c r="O72" s="131"/>
      <c r="P72" s="131"/>
      <c r="Q72" s="132"/>
      <c r="R72" s="75"/>
    </row>
    <row r="73" spans="2:19" s="13" customFormat="1" ht="21.75" customHeight="1">
      <c r="B73" s="88" t="s">
        <v>8</v>
      </c>
      <c r="C73" s="44">
        <v>13540879.53</v>
      </c>
      <c r="D73" s="44">
        <v>644737.76</v>
      </c>
      <c r="E73" s="44">
        <v>960868.14</v>
      </c>
      <c r="F73" s="20">
        <v>0</v>
      </c>
      <c r="G73" s="20">
        <v>993278.05</v>
      </c>
      <c r="H73" s="20">
        <v>19710376.07</v>
      </c>
      <c r="I73" s="20">
        <v>1580444.8</v>
      </c>
      <c r="J73" s="116">
        <v>639927.66</v>
      </c>
      <c r="K73" s="117"/>
      <c r="L73" s="90">
        <v>29255531.14</v>
      </c>
      <c r="M73" s="20">
        <v>1519992.86</v>
      </c>
      <c r="N73" s="20">
        <v>771210</v>
      </c>
      <c r="O73" s="20">
        <v>37544885.76</v>
      </c>
      <c r="P73" s="20">
        <v>745637.52</v>
      </c>
      <c r="Q73" s="89">
        <v>352800</v>
      </c>
      <c r="R73" s="91">
        <v>4142231.34</v>
      </c>
      <c r="S73" s="29"/>
    </row>
    <row r="74" spans="2:18" s="1" customFormat="1" ht="29.25" customHeight="1">
      <c r="B74" s="118" t="s">
        <v>11</v>
      </c>
      <c r="C74" s="133"/>
      <c r="D74" s="133"/>
      <c r="E74" s="133"/>
      <c r="F74" s="133"/>
      <c r="G74" s="133"/>
      <c r="H74" s="133"/>
      <c r="I74" s="133"/>
      <c r="J74" s="133"/>
      <c r="K74" s="133"/>
      <c r="L74" s="133"/>
      <c r="M74" s="133"/>
      <c r="N74" s="133"/>
      <c r="O74" s="133"/>
      <c r="P74" s="133"/>
      <c r="Q74" s="134"/>
      <c r="R74" s="75"/>
    </row>
    <row r="75" spans="2:19" s="12" customFormat="1" ht="21" customHeight="1">
      <c r="B75" s="27" t="s">
        <v>9</v>
      </c>
      <c r="C75" s="44">
        <v>13540879.53</v>
      </c>
      <c r="D75" s="44">
        <v>644737.76</v>
      </c>
      <c r="E75" s="44">
        <v>960868.14</v>
      </c>
      <c r="F75" s="20">
        <v>0</v>
      </c>
      <c r="G75" s="20">
        <v>993278.05</v>
      </c>
      <c r="H75" s="20">
        <v>19154031.47</v>
      </c>
      <c r="I75" s="20">
        <v>1580444.8</v>
      </c>
      <c r="J75" s="116">
        <v>639927.66</v>
      </c>
      <c r="K75" s="117"/>
      <c r="L75" s="20">
        <v>28504951.14</v>
      </c>
      <c r="M75" s="20">
        <v>1519992.86</v>
      </c>
      <c r="N75" s="92">
        <v>771210</v>
      </c>
      <c r="O75" s="20">
        <v>37544885.76</v>
      </c>
      <c r="P75" s="20">
        <v>98317.52</v>
      </c>
      <c r="Q75" s="89">
        <v>352800</v>
      </c>
      <c r="R75" s="93">
        <v>197255</v>
      </c>
      <c r="S75" s="30"/>
    </row>
    <row r="76" spans="2:19" s="9" customFormat="1" ht="21.75" customHeight="1">
      <c r="B76" s="27" t="s">
        <v>10</v>
      </c>
      <c r="C76" s="20"/>
      <c r="D76" s="44"/>
      <c r="E76" s="44"/>
      <c r="F76" s="20"/>
      <c r="G76" s="20"/>
      <c r="H76" s="20">
        <v>556344.6</v>
      </c>
      <c r="I76" s="20"/>
      <c r="J76" s="116"/>
      <c r="K76" s="117"/>
      <c r="L76" s="94">
        <v>750580</v>
      </c>
      <c r="M76" s="20"/>
      <c r="N76" s="20"/>
      <c r="O76" s="20"/>
      <c r="P76" s="20">
        <v>647320</v>
      </c>
      <c r="Q76" s="89"/>
      <c r="R76" s="93">
        <v>3944976.34</v>
      </c>
      <c r="S76" s="10"/>
    </row>
    <row r="77" spans="2:18" s="1" customFormat="1" ht="17.25" customHeight="1">
      <c r="B77" s="130" t="s">
        <v>14</v>
      </c>
      <c r="C77" s="131"/>
      <c r="D77" s="131"/>
      <c r="E77" s="131"/>
      <c r="F77" s="131"/>
      <c r="G77" s="131"/>
      <c r="H77" s="131"/>
      <c r="I77" s="131"/>
      <c r="J77" s="131"/>
      <c r="K77" s="131"/>
      <c r="L77" s="131"/>
      <c r="M77" s="131"/>
      <c r="N77" s="131"/>
      <c r="O77" s="131"/>
      <c r="P77" s="131"/>
      <c r="Q77" s="132"/>
      <c r="R77" s="75"/>
    </row>
    <row r="78" spans="2:18" s="9" customFormat="1" ht="39.75" customHeight="1" hidden="1">
      <c r="B78" s="95" t="s">
        <v>8</v>
      </c>
      <c r="C78" s="16"/>
      <c r="D78" s="16"/>
      <c r="E78" s="16"/>
      <c r="F78" s="17"/>
      <c r="G78" s="16"/>
      <c r="H78" s="16"/>
      <c r="I78" s="16"/>
      <c r="J78" s="16"/>
      <c r="K78" s="16"/>
      <c r="L78" s="16"/>
      <c r="M78" s="16"/>
      <c r="N78" s="18"/>
      <c r="O78" s="16"/>
      <c r="P78" s="16"/>
      <c r="Q78" s="96"/>
      <c r="R78" s="46"/>
    </row>
    <row r="79" spans="2:18" s="1" customFormat="1" ht="409.5" customHeight="1">
      <c r="B79" s="165" t="s">
        <v>51</v>
      </c>
      <c r="C79" s="155" t="s">
        <v>95</v>
      </c>
      <c r="D79" s="156"/>
      <c r="E79" s="157"/>
      <c r="F79" s="150" t="s">
        <v>112</v>
      </c>
      <c r="G79" s="143" t="s">
        <v>93</v>
      </c>
      <c r="H79" s="168" t="s">
        <v>96</v>
      </c>
      <c r="I79" s="169"/>
      <c r="J79" s="108" t="s">
        <v>94</v>
      </c>
      <c r="K79" s="109"/>
      <c r="L79" s="176" t="s">
        <v>97</v>
      </c>
      <c r="M79" s="177"/>
      <c r="N79" s="140" t="s">
        <v>104</v>
      </c>
      <c r="O79" s="143" t="s">
        <v>105</v>
      </c>
      <c r="P79" s="146" t="s">
        <v>99</v>
      </c>
      <c r="Q79" s="122" t="s">
        <v>109</v>
      </c>
      <c r="R79" s="150" t="s">
        <v>111</v>
      </c>
    </row>
    <row r="80" spans="2:18" s="1" customFormat="1" ht="28.5" customHeight="1">
      <c r="B80" s="166"/>
      <c r="C80" s="158"/>
      <c r="D80" s="159"/>
      <c r="E80" s="160"/>
      <c r="F80" s="151"/>
      <c r="G80" s="148"/>
      <c r="H80" s="170"/>
      <c r="I80" s="171"/>
      <c r="J80" s="110"/>
      <c r="K80" s="111"/>
      <c r="L80" s="170"/>
      <c r="M80" s="171"/>
      <c r="N80" s="141"/>
      <c r="O80" s="144"/>
      <c r="P80" s="141"/>
      <c r="Q80" s="129"/>
      <c r="R80" s="197"/>
    </row>
    <row r="81" spans="2:18" s="1" customFormat="1" ht="24" customHeight="1">
      <c r="B81" s="166"/>
      <c r="C81" s="158"/>
      <c r="D81" s="161"/>
      <c r="E81" s="160"/>
      <c r="F81" s="151"/>
      <c r="G81" s="148"/>
      <c r="H81" s="170"/>
      <c r="I81" s="171"/>
      <c r="J81" s="110"/>
      <c r="K81" s="111"/>
      <c r="L81" s="170"/>
      <c r="M81" s="171"/>
      <c r="N81" s="141"/>
      <c r="O81" s="144"/>
      <c r="P81" s="141"/>
      <c r="Q81" s="129"/>
      <c r="R81" s="197"/>
    </row>
    <row r="82" spans="2:18" s="1" customFormat="1" ht="30" customHeight="1">
      <c r="B82" s="167"/>
      <c r="C82" s="162"/>
      <c r="D82" s="163"/>
      <c r="E82" s="164"/>
      <c r="F82" s="152"/>
      <c r="G82" s="149"/>
      <c r="H82" s="172"/>
      <c r="I82" s="173"/>
      <c r="J82" s="112"/>
      <c r="K82" s="113"/>
      <c r="L82" s="172"/>
      <c r="M82" s="173"/>
      <c r="N82" s="142"/>
      <c r="O82" s="145"/>
      <c r="P82" s="142"/>
      <c r="Q82" s="129"/>
      <c r="R82" s="198"/>
    </row>
    <row r="83" spans="2:18" s="1" customFormat="1" ht="0.75" customHeight="1">
      <c r="B83" s="97"/>
      <c r="C83" s="8"/>
      <c r="D83" s="8"/>
      <c r="E83" s="8"/>
      <c r="F83" s="8"/>
      <c r="G83" s="98"/>
      <c r="H83" s="98"/>
      <c r="I83" s="98"/>
      <c r="J83" s="99"/>
      <c r="K83" s="8"/>
      <c r="L83" s="8"/>
      <c r="M83" s="8"/>
      <c r="N83" s="8"/>
      <c r="O83" s="100"/>
      <c r="P83" s="8"/>
      <c r="Q83" s="101"/>
      <c r="R83" s="7"/>
    </row>
    <row r="84" spans="2:18" ht="18.75">
      <c r="B84" s="7"/>
      <c r="C84" s="7"/>
      <c r="D84" s="7"/>
      <c r="E84" s="7"/>
      <c r="F84" s="7"/>
      <c r="G84" s="7"/>
      <c r="H84" s="7"/>
      <c r="I84" s="7"/>
      <c r="J84" s="7"/>
      <c r="K84" s="7"/>
      <c r="N84" s="7"/>
      <c r="O84" s="102"/>
      <c r="P84" s="7"/>
      <c r="Q84" s="7"/>
      <c r="R84" s="103"/>
    </row>
    <row r="85" spans="2:18" ht="15">
      <c r="B85" s="7"/>
      <c r="C85" s="7"/>
      <c r="D85" s="7"/>
      <c r="E85" s="7"/>
      <c r="F85" s="7"/>
      <c r="G85" s="7"/>
      <c r="H85" s="7"/>
      <c r="I85" s="7"/>
      <c r="J85" s="7"/>
      <c r="K85" s="7"/>
      <c r="N85" s="7"/>
      <c r="O85" s="7"/>
      <c r="P85" s="7"/>
      <c r="Q85" s="7"/>
      <c r="R85" s="103"/>
    </row>
    <row r="86" spans="2:18" ht="15">
      <c r="B86" s="7"/>
      <c r="C86" s="7"/>
      <c r="D86" s="7"/>
      <c r="E86" s="7"/>
      <c r="F86" s="7"/>
      <c r="G86" s="7"/>
      <c r="H86" s="7"/>
      <c r="I86" s="7"/>
      <c r="J86" s="7"/>
      <c r="K86" s="7"/>
      <c r="N86" s="7"/>
      <c r="O86" s="7"/>
      <c r="P86" s="7"/>
      <c r="Q86" s="7"/>
      <c r="R86" s="103"/>
    </row>
    <row r="87" spans="2:18" ht="15">
      <c r="B87" s="7"/>
      <c r="C87" s="7"/>
      <c r="D87" s="7"/>
      <c r="E87" s="7"/>
      <c r="F87" s="7"/>
      <c r="G87" s="7"/>
      <c r="H87" s="7"/>
      <c r="I87" s="7"/>
      <c r="J87" s="7"/>
      <c r="K87" s="7"/>
      <c r="N87" s="7"/>
      <c r="O87" s="7"/>
      <c r="P87" s="7"/>
      <c r="Q87" s="7"/>
      <c r="R87" s="103"/>
    </row>
    <row r="88" spans="2:18" ht="15">
      <c r="B88" s="7"/>
      <c r="C88" s="7"/>
      <c r="D88" s="7"/>
      <c r="E88" s="7"/>
      <c r="F88" s="7"/>
      <c r="G88" s="7"/>
      <c r="H88" s="7"/>
      <c r="I88" s="7"/>
      <c r="J88" s="7"/>
      <c r="K88" s="7"/>
      <c r="N88" s="7"/>
      <c r="O88" s="7"/>
      <c r="P88" s="7"/>
      <c r="Q88" s="7"/>
      <c r="R88" s="103"/>
    </row>
    <row r="89" spans="2:18" ht="15">
      <c r="B89" s="7"/>
      <c r="C89" s="7"/>
      <c r="D89" s="7"/>
      <c r="E89" s="7"/>
      <c r="F89" s="7"/>
      <c r="G89" s="7"/>
      <c r="H89" s="7"/>
      <c r="I89" s="7"/>
      <c r="J89" s="7"/>
      <c r="K89" s="7"/>
      <c r="N89" s="7"/>
      <c r="O89" s="7"/>
      <c r="P89" s="7"/>
      <c r="Q89" s="7"/>
      <c r="R89" s="103"/>
    </row>
    <row r="90" spans="2:18" ht="15">
      <c r="B90" s="7"/>
      <c r="C90" s="7"/>
      <c r="D90" s="7"/>
      <c r="E90" s="7"/>
      <c r="F90" s="7"/>
      <c r="G90" s="7"/>
      <c r="H90" s="7"/>
      <c r="I90" s="7"/>
      <c r="J90" s="7"/>
      <c r="K90" s="7"/>
      <c r="N90" s="7"/>
      <c r="O90" s="7"/>
      <c r="P90" s="7"/>
      <c r="Q90" s="7"/>
      <c r="R90" s="103"/>
    </row>
    <row r="91" spans="2:18" ht="15">
      <c r="B91" s="7"/>
      <c r="C91" s="7"/>
      <c r="D91" s="7"/>
      <c r="E91" s="7"/>
      <c r="F91" s="7"/>
      <c r="G91" s="7"/>
      <c r="H91" s="7"/>
      <c r="I91" s="7"/>
      <c r="J91" s="7"/>
      <c r="K91" s="7"/>
      <c r="N91" s="7"/>
      <c r="O91" s="7"/>
      <c r="P91" s="7"/>
      <c r="Q91" s="7"/>
      <c r="R91" s="103"/>
    </row>
    <row r="92" spans="2:18" ht="15">
      <c r="B92" s="7"/>
      <c r="C92" s="7"/>
      <c r="D92" s="7"/>
      <c r="E92" s="7"/>
      <c r="F92" s="7"/>
      <c r="G92" s="7"/>
      <c r="H92" s="7"/>
      <c r="I92" s="7"/>
      <c r="J92" s="7"/>
      <c r="K92" s="7"/>
      <c r="N92" s="7"/>
      <c r="O92" s="7"/>
      <c r="P92" s="7"/>
      <c r="Q92" s="7"/>
      <c r="R92" s="103"/>
    </row>
    <row r="93" spans="2:18" ht="15">
      <c r="B93" s="7"/>
      <c r="C93" s="7"/>
      <c r="D93" s="7"/>
      <c r="E93" s="7"/>
      <c r="F93" s="7"/>
      <c r="G93" s="7"/>
      <c r="H93" s="7"/>
      <c r="I93" s="7"/>
      <c r="J93" s="7"/>
      <c r="K93" s="7"/>
      <c r="N93" s="7"/>
      <c r="O93" s="7"/>
      <c r="P93" s="7"/>
      <c r="Q93" s="7"/>
      <c r="R93" s="103"/>
    </row>
    <row r="94" spans="2:18" ht="15">
      <c r="B94" s="7"/>
      <c r="C94" s="7"/>
      <c r="D94" s="7"/>
      <c r="E94" s="7"/>
      <c r="F94" s="7"/>
      <c r="G94" s="7"/>
      <c r="H94" s="7"/>
      <c r="I94" s="7"/>
      <c r="J94" s="7"/>
      <c r="K94" s="7"/>
      <c r="N94" s="7"/>
      <c r="O94" s="7"/>
      <c r="P94" s="7"/>
      <c r="Q94" s="7"/>
      <c r="R94" s="103"/>
    </row>
    <row r="95" spans="2:18" ht="15">
      <c r="B95" s="7"/>
      <c r="C95" s="7"/>
      <c r="D95" s="7"/>
      <c r="E95" s="7"/>
      <c r="F95" s="7"/>
      <c r="G95" s="7"/>
      <c r="H95" s="7"/>
      <c r="I95" s="7"/>
      <c r="J95" s="7"/>
      <c r="K95" s="7"/>
      <c r="N95" s="7"/>
      <c r="O95" s="7"/>
      <c r="P95" s="7"/>
      <c r="Q95" s="7"/>
      <c r="R95" s="103"/>
    </row>
    <row r="96" spans="2:18" ht="15">
      <c r="B96" s="7"/>
      <c r="C96" s="7"/>
      <c r="D96" s="7"/>
      <c r="E96" s="7"/>
      <c r="F96" s="7"/>
      <c r="G96" s="7"/>
      <c r="H96" s="7"/>
      <c r="I96" s="7"/>
      <c r="J96" s="7"/>
      <c r="K96" s="7"/>
      <c r="N96" s="7"/>
      <c r="O96" s="7"/>
      <c r="P96" s="7"/>
      <c r="Q96" s="7"/>
      <c r="R96" s="103"/>
    </row>
    <row r="97" spans="2:18" ht="15">
      <c r="B97" s="7"/>
      <c r="C97" s="7"/>
      <c r="D97" s="7"/>
      <c r="E97" s="7"/>
      <c r="F97" s="7"/>
      <c r="G97" s="7"/>
      <c r="H97" s="7"/>
      <c r="I97" s="7"/>
      <c r="J97" s="7"/>
      <c r="K97" s="7"/>
      <c r="N97" s="7"/>
      <c r="O97" s="7"/>
      <c r="P97" s="7"/>
      <c r="Q97" s="7"/>
      <c r="R97" s="103"/>
    </row>
    <row r="98" spans="2:18" ht="15">
      <c r="B98" s="7"/>
      <c r="C98" s="7"/>
      <c r="D98" s="7"/>
      <c r="E98" s="7"/>
      <c r="F98" s="7"/>
      <c r="G98" s="7"/>
      <c r="H98" s="7"/>
      <c r="I98" s="7"/>
      <c r="J98" s="7"/>
      <c r="K98" s="7"/>
      <c r="N98" s="7"/>
      <c r="O98" s="7"/>
      <c r="P98" s="7"/>
      <c r="Q98" s="7"/>
      <c r="R98" s="103"/>
    </row>
    <row r="99" spans="2:18" ht="15">
      <c r="B99" s="7"/>
      <c r="C99" s="7"/>
      <c r="D99" s="7"/>
      <c r="E99" s="7"/>
      <c r="F99" s="7"/>
      <c r="G99" s="7"/>
      <c r="H99" s="7"/>
      <c r="I99" s="7"/>
      <c r="J99" s="7"/>
      <c r="K99" s="7"/>
      <c r="N99" s="7"/>
      <c r="O99" s="7"/>
      <c r="P99" s="7"/>
      <c r="Q99" s="7"/>
      <c r="R99" s="103"/>
    </row>
    <row r="100" spans="2:18" ht="15">
      <c r="B100" s="7"/>
      <c r="C100" s="7"/>
      <c r="D100" s="7"/>
      <c r="E100" s="7"/>
      <c r="F100" s="7"/>
      <c r="G100" s="7"/>
      <c r="H100" s="7"/>
      <c r="I100" s="7"/>
      <c r="J100" s="7"/>
      <c r="K100" s="7"/>
      <c r="N100" s="7"/>
      <c r="O100" s="7"/>
      <c r="P100" s="7"/>
      <c r="Q100" s="7"/>
      <c r="R100" s="103"/>
    </row>
    <row r="101" spans="2:18" ht="15">
      <c r="B101" s="7"/>
      <c r="C101" s="7"/>
      <c r="D101" s="7"/>
      <c r="E101" s="7"/>
      <c r="F101" s="7"/>
      <c r="G101" s="7"/>
      <c r="H101" s="7"/>
      <c r="I101" s="7"/>
      <c r="J101" s="7"/>
      <c r="K101" s="7"/>
      <c r="N101" s="7"/>
      <c r="O101" s="7"/>
      <c r="P101" s="7"/>
      <c r="Q101" s="7"/>
      <c r="R101" s="103"/>
    </row>
    <row r="102" spans="2:18" ht="15">
      <c r="B102" s="7"/>
      <c r="C102" s="7"/>
      <c r="D102" s="7"/>
      <c r="E102" s="7"/>
      <c r="F102" s="7"/>
      <c r="G102" s="7"/>
      <c r="H102" s="7"/>
      <c r="I102" s="7"/>
      <c r="J102" s="7"/>
      <c r="K102" s="7"/>
      <c r="N102" s="7"/>
      <c r="O102" s="7"/>
      <c r="P102" s="7"/>
      <c r="Q102" s="7"/>
      <c r="R102" s="103"/>
    </row>
    <row r="103" spans="2:18" ht="15">
      <c r="B103" s="7"/>
      <c r="C103" s="7"/>
      <c r="D103" s="7"/>
      <c r="E103" s="7"/>
      <c r="F103" s="7"/>
      <c r="G103" s="7"/>
      <c r="H103" s="7"/>
      <c r="I103" s="7"/>
      <c r="J103" s="7"/>
      <c r="K103" s="7"/>
      <c r="N103" s="7"/>
      <c r="O103" s="7"/>
      <c r="P103" s="7"/>
      <c r="Q103" s="7"/>
      <c r="R103" s="103"/>
    </row>
    <row r="104" spans="2:18" ht="15">
      <c r="B104" s="7"/>
      <c r="C104" s="7"/>
      <c r="D104" s="7"/>
      <c r="E104" s="7"/>
      <c r="F104" s="7"/>
      <c r="G104" s="7"/>
      <c r="H104" s="7"/>
      <c r="I104" s="7"/>
      <c r="J104" s="7"/>
      <c r="K104" s="7"/>
      <c r="N104" s="7"/>
      <c r="O104" s="7"/>
      <c r="P104" s="7"/>
      <c r="Q104" s="7"/>
      <c r="R104" s="103"/>
    </row>
    <row r="105" spans="2:18" ht="15">
      <c r="B105" s="7"/>
      <c r="C105" s="7"/>
      <c r="D105" s="7"/>
      <c r="E105" s="7"/>
      <c r="F105" s="7"/>
      <c r="G105" s="7"/>
      <c r="H105" s="7"/>
      <c r="I105" s="7"/>
      <c r="J105" s="7"/>
      <c r="K105" s="7"/>
      <c r="N105" s="7"/>
      <c r="O105" s="7"/>
      <c r="P105" s="7"/>
      <c r="Q105" s="7"/>
      <c r="R105" s="103"/>
    </row>
    <row r="106" spans="2:18" ht="15">
      <c r="B106" s="7"/>
      <c r="C106" s="7"/>
      <c r="D106" s="7"/>
      <c r="E106" s="7"/>
      <c r="F106" s="7"/>
      <c r="G106" s="7"/>
      <c r="H106" s="7"/>
      <c r="I106" s="7"/>
      <c r="J106" s="7"/>
      <c r="K106" s="7"/>
      <c r="N106" s="7"/>
      <c r="O106" s="7"/>
      <c r="P106" s="7"/>
      <c r="Q106" s="7"/>
      <c r="R106" s="103"/>
    </row>
    <row r="107" spans="2:18" ht="15">
      <c r="B107" s="7"/>
      <c r="C107" s="7"/>
      <c r="D107" s="7"/>
      <c r="E107" s="7"/>
      <c r="F107" s="7"/>
      <c r="G107" s="7"/>
      <c r="H107" s="7"/>
      <c r="I107" s="7"/>
      <c r="J107" s="7"/>
      <c r="K107" s="7"/>
      <c r="N107" s="7"/>
      <c r="O107" s="7"/>
      <c r="P107" s="7"/>
      <c r="Q107" s="7"/>
      <c r="R107" s="103"/>
    </row>
    <row r="108" spans="2:18" ht="15">
      <c r="B108" s="7"/>
      <c r="C108" s="7"/>
      <c r="D108" s="7"/>
      <c r="E108" s="7"/>
      <c r="F108" s="7"/>
      <c r="G108" s="7"/>
      <c r="H108" s="7"/>
      <c r="I108" s="7"/>
      <c r="J108" s="7"/>
      <c r="K108" s="7"/>
      <c r="N108" s="7"/>
      <c r="O108" s="7"/>
      <c r="P108" s="7"/>
      <c r="Q108" s="7"/>
      <c r="R108" s="103"/>
    </row>
  </sheetData>
  <sheetProtection/>
  <mergeCells count="139">
    <mergeCell ref="R79:R82"/>
    <mergeCell ref="J57:K57"/>
    <mergeCell ref="J56:K56"/>
    <mergeCell ref="J55:K55"/>
    <mergeCell ref="J63:K63"/>
    <mergeCell ref="J62:K62"/>
    <mergeCell ref="J61:K61"/>
    <mergeCell ref="J60:K60"/>
    <mergeCell ref="J59:K59"/>
    <mergeCell ref="J58:K58"/>
    <mergeCell ref="J65:K65"/>
    <mergeCell ref="J66:K66"/>
    <mergeCell ref="J67:K67"/>
    <mergeCell ref="J68:K68"/>
    <mergeCell ref="J69:K69"/>
    <mergeCell ref="J64:K64"/>
    <mergeCell ref="H42:I42"/>
    <mergeCell ref="H43:I43"/>
    <mergeCell ref="H44:I44"/>
    <mergeCell ref="J40:K40"/>
    <mergeCell ref="J41:K41"/>
    <mergeCell ref="J42:K42"/>
    <mergeCell ref="J43:K43"/>
    <mergeCell ref="J44:K44"/>
    <mergeCell ref="B12:B13"/>
    <mergeCell ref="J18:K18"/>
    <mergeCell ref="C30:E30"/>
    <mergeCell ref="C25:E25"/>
    <mergeCell ref="C26:E26"/>
    <mergeCell ref="H27:I27"/>
    <mergeCell ref="H28:I28"/>
    <mergeCell ref="G18:I18"/>
    <mergeCell ref="J13:K13"/>
    <mergeCell ref="C24:E24"/>
    <mergeCell ref="L18:M18"/>
    <mergeCell ref="J15:K15"/>
    <mergeCell ref="C27:E27"/>
    <mergeCell ref="H70:I70"/>
    <mergeCell ref="M4:P4"/>
    <mergeCell ref="C17:E17"/>
    <mergeCell ref="L15:M15"/>
    <mergeCell ref="C29:E29"/>
    <mergeCell ref="C31:E31"/>
    <mergeCell ref="G17:I17"/>
    <mergeCell ref="M3:P3"/>
    <mergeCell ref="B11:P11"/>
    <mergeCell ref="L13:M13"/>
    <mergeCell ref="C15:E15"/>
    <mergeCell ref="J17:K17"/>
    <mergeCell ref="M9:P9"/>
    <mergeCell ref="L14:M14"/>
    <mergeCell ref="M8:P8"/>
    <mergeCell ref="C13:E13"/>
    <mergeCell ref="C14:E14"/>
    <mergeCell ref="M2:P2"/>
    <mergeCell ref="C18:E18"/>
    <mergeCell ref="G13:I13"/>
    <mergeCell ref="G14:I14"/>
    <mergeCell ref="G15:I15"/>
    <mergeCell ref="M7:P7"/>
    <mergeCell ref="M6:P6"/>
    <mergeCell ref="M5:P5"/>
    <mergeCell ref="J14:K14"/>
    <mergeCell ref="L17:M17"/>
    <mergeCell ref="C37:E37"/>
    <mergeCell ref="C38:E38"/>
    <mergeCell ref="C39:E39"/>
    <mergeCell ref="C40:E40"/>
    <mergeCell ref="C32:E32"/>
    <mergeCell ref="C33:E33"/>
    <mergeCell ref="C34:E34"/>
    <mergeCell ref="C35:E35"/>
    <mergeCell ref="C36:E36"/>
    <mergeCell ref="C28:E28"/>
    <mergeCell ref="C70:E70"/>
    <mergeCell ref="L79:M82"/>
    <mergeCell ref="H31:I31"/>
    <mergeCell ref="H32:I32"/>
    <mergeCell ref="H33:I33"/>
    <mergeCell ref="H35:I35"/>
    <mergeCell ref="H34:I34"/>
    <mergeCell ref="H36:I36"/>
    <mergeCell ref="H40:I40"/>
    <mergeCell ref="C79:E82"/>
    <mergeCell ref="B79:B82"/>
    <mergeCell ref="H79:I82"/>
    <mergeCell ref="C44:E44"/>
    <mergeCell ref="C71:E71"/>
    <mergeCell ref="C41:E41"/>
    <mergeCell ref="C42:E42"/>
    <mergeCell ref="C43:E43"/>
    <mergeCell ref="H71:I71"/>
    <mergeCell ref="H41:I41"/>
    <mergeCell ref="H24:I24"/>
    <mergeCell ref="G79:G82"/>
    <mergeCell ref="F79:F82"/>
    <mergeCell ref="H29:I29"/>
    <mergeCell ref="H30:I30"/>
    <mergeCell ref="H37:I37"/>
    <mergeCell ref="H38:I38"/>
    <mergeCell ref="H39:I39"/>
    <mergeCell ref="H26:I26"/>
    <mergeCell ref="H25:I25"/>
    <mergeCell ref="B16:Q16"/>
    <mergeCell ref="Q79:Q82"/>
    <mergeCell ref="B77:Q77"/>
    <mergeCell ref="B74:Q74"/>
    <mergeCell ref="B72:Q72"/>
    <mergeCell ref="B20:Q20"/>
    <mergeCell ref="B23:Q23"/>
    <mergeCell ref="N79:N82"/>
    <mergeCell ref="O79:O82"/>
    <mergeCell ref="P79:P82"/>
    <mergeCell ref="J19:K19"/>
    <mergeCell ref="J21:K21"/>
    <mergeCell ref="J22:K22"/>
    <mergeCell ref="J24:K24"/>
    <mergeCell ref="J25:K25"/>
    <mergeCell ref="J27:K27"/>
    <mergeCell ref="J26:K26"/>
    <mergeCell ref="J37:K37"/>
    <mergeCell ref="J38:K38"/>
    <mergeCell ref="J39:K39"/>
    <mergeCell ref="J28:K28"/>
    <mergeCell ref="J29:K29"/>
    <mergeCell ref="J30:K30"/>
    <mergeCell ref="J31:K31"/>
    <mergeCell ref="J32:K32"/>
    <mergeCell ref="J33:K33"/>
    <mergeCell ref="C12:R12"/>
    <mergeCell ref="J79:K82"/>
    <mergeCell ref="J70:K70"/>
    <mergeCell ref="J71:K71"/>
    <mergeCell ref="J73:K73"/>
    <mergeCell ref="J75:K75"/>
    <mergeCell ref="J76:K76"/>
    <mergeCell ref="J34:K34"/>
    <mergeCell ref="J35:K35"/>
    <mergeCell ref="J36:K36"/>
  </mergeCells>
  <printOptions horizontalCentered="1"/>
  <pageMargins left="0" right="0" top="0" bottom="0" header="0" footer="0"/>
  <pageSetup fitToHeight="0"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2017-03-30T07:03:52Z</dcterms:modified>
  <cp:category/>
  <cp:version/>
  <cp:contentType/>
  <cp:contentStatus/>
</cp:coreProperties>
</file>