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0" windowWidth="9720" windowHeight="5160" tabRatio="799" activeTab="1"/>
  </bookViews>
  <sheets>
    <sheet name="прил 1" sheetId="1" r:id="rId1"/>
    <sheet name="прил 2 " sheetId="2" r:id="rId2"/>
    <sheet name="прил 3" sheetId="3" r:id="rId3"/>
    <sheet name="прил 4" sheetId="4" r:id="rId4"/>
    <sheet name="прил 9" sheetId="5" r:id="rId5"/>
    <sheet name="Лист1" sheetId="6" r:id="rId6"/>
  </sheets>
  <definedNames>
    <definedName name="_xlnm.Print_Area" localSheetId="3">'прил 4'!$A$1:$D$20</definedName>
    <definedName name="_xlnm.Print_Area" localSheetId="4">'прил 9'!$A$1:$F$14</definedName>
  </definedNames>
  <calcPr fullCalcOnLoad="1"/>
</workbook>
</file>

<file path=xl/sharedStrings.xml><?xml version="1.0" encoding="utf-8"?>
<sst xmlns="http://schemas.openxmlformats.org/spreadsheetml/2006/main" count="366" uniqueCount="240">
  <si>
    <t>1 00 00000 00 0000 000</t>
  </si>
  <si>
    <t>ПРОГНОЗИРУЕМЫЕ</t>
  </si>
  <si>
    <t>1 01 00000 00 0000 000</t>
  </si>
  <si>
    <t>НАЛОГИ НА ПРИБЫЛЬ, ДОХОДЫ</t>
  </si>
  <si>
    <t>1 06 00000 00 0000 000</t>
  </si>
  <si>
    <t>НАЛОГИ НА ИМУЩЕСТВО</t>
  </si>
  <si>
    <t>1 13 00000 00 0000 000</t>
  </si>
  <si>
    <t>1 14 00000 00 0000 000</t>
  </si>
  <si>
    <t>ДОХОДЫ 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</si>
  <si>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</si>
  <si>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</si>
  <si>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главного админи- стратора</t>
  </si>
  <si>
    <t>источники внутреннего финансирования дефицита местного бюджета</t>
  </si>
  <si>
    <t>Перечень</t>
  </si>
  <si>
    <t xml:space="preserve">Налог на доходы физических лиц </t>
  </si>
  <si>
    <t>Наименование</t>
  </si>
  <si>
    <t>ВСЕГО</t>
  </si>
  <si>
    <t>1 01 02000 01 0000 110</t>
  </si>
  <si>
    <t>Земельный налог</t>
  </si>
  <si>
    <t>Рз раздел</t>
  </si>
  <si>
    <t>ПР подраздел</t>
  </si>
  <si>
    <t>ВР вид расхода</t>
  </si>
  <si>
    <t>Иные межбюджетные трансферты</t>
  </si>
  <si>
    <t>Наименование передаваемых полномочий</t>
  </si>
  <si>
    <t>Тосненского района</t>
  </si>
  <si>
    <t>Ленинградской области</t>
  </si>
  <si>
    <t>Код бюджетной классификации</t>
  </si>
  <si>
    <t xml:space="preserve">                                                                                                                      </t>
  </si>
  <si>
    <t>ПЕРЕЧЕНЬ</t>
  </si>
  <si>
    <t xml:space="preserve">Безвозмездные поступления </t>
  </si>
  <si>
    <t>2 00 00000 00 0000 000</t>
  </si>
  <si>
    <t>Код бюджетной классификации Российской Федерации</t>
  </si>
  <si>
    <t>главного админи- стратора доходов</t>
  </si>
  <si>
    <t>доходов местного бюджета</t>
  </si>
  <si>
    <t>Наименование главного администратора доходов местного бюджета</t>
  </si>
  <si>
    <t>Приложение 1</t>
  </si>
  <si>
    <t>Приложение 2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</si>
  <si>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</si>
  <si>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</si>
  <si>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</si>
  <si>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                                                                       Тосненского района  Ленинградской области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</si>
  <si>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</si>
  <si>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</si>
  <si>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</si>
  <si>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</si>
  <si>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 xml:space="preserve">                                    Тосненского района  Ленинградской области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</si>
  <si>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</si>
  <si>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</si>
  <si>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</si>
  <si>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</si>
  <si>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</si>
  <si>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</si>
  <si>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540</t>
  </si>
  <si>
    <t xml:space="preserve">ЦСР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</si>
  <si>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</si>
  <si>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</si>
  <si>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                                                                       Никольского городского поселения </t>
  </si>
  <si>
    <t>014</t>
  </si>
  <si>
    <t>Никольского городского поселения</t>
  </si>
  <si>
    <t xml:space="preserve">                                    Никольского городского поселения </t>
  </si>
  <si>
    <t>Сумма (тысяч  рублей)</t>
  </si>
  <si>
    <t xml:space="preserve">Тосненского района </t>
  </si>
  <si>
    <t>Код</t>
  </si>
  <si>
    <t>014 01 00 00 00 00 0000 000</t>
  </si>
  <si>
    <t>014 01 05 00 00 00 0000 000</t>
  </si>
  <si>
    <t>тыс. рублей</t>
  </si>
  <si>
    <t>Источники доходов</t>
  </si>
  <si>
    <t>Налог на имущество физических лиц</t>
  </si>
  <si>
    <t>главных администраторов источников внутреннего финансирования дефицита бюджета Никольского городского поселения Тосненского района Ленинградской области</t>
  </si>
  <si>
    <t>Наименование главного администратора источников финансирования дефицита местного бюджета</t>
  </si>
  <si>
    <t>Администрация Никольского городского поселения Тосненского района                                        Ленинградской области</t>
  </si>
  <si>
    <t xml:space="preserve"> Тосненского района Ленинградской области</t>
  </si>
  <si>
    <t xml:space="preserve">главных администраторов доходов бюджета Никольского городского поселения </t>
  </si>
  <si>
    <t>Администрация Никольского городского поселения Тосненского района Ленинградской области</t>
  </si>
  <si>
    <t>2018 год</t>
  </si>
  <si>
    <t>1 11 05013 13 0000 120</t>
  </si>
  <si>
    <t>1 11 05035 13 0000 120</t>
  </si>
  <si>
    <t>1 11 05075 13 0000 120</t>
  </si>
  <si>
    <t>1 11 09045 13 0000 120</t>
  </si>
  <si>
    <t>1 13 01995 13 0000 130</t>
  </si>
  <si>
    <t>1 13 02995 13 0000 130</t>
  </si>
  <si>
    <t>1 14 02053 13 0000 410</t>
  </si>
  <si>
    <t>1 14 06013 13 0000 430</t>
  </si>
  <si>
    <t>1 17 05050 13 0000 180</t>
  </si>
  <si>
    <t>Доходы от сдачи в аренду имущества, составляющего казну городских поселений (за исключением земельных участков)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</si>
  <si>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</si>
  <si>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</si>
  <si>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</si>
  <si>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1 11 08050 13 0000 120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</si>
  <si>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</si>
  <si>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</si>
  <si>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</si>
  <si>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</si>
  <si>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</si>
  <si>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</si>
  <si>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</si>
  <si>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</si>
  <si>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</si>
  <si>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</si>
  <si>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</si>
  <si>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</si>
  <si>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</si>
  <si>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</si>
  <si>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1 14 04050 13 0000 420</t>
  </si>
  <si>
    <t>Доходы от продажи нематериальных активов, находящихся в собственности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</si>
  <si>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</si>
  <si>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</si>
  <si>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</si>
  <si>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</si>
  <si>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</si>
  <si>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1 16 18050 13 0000 140</t>
  </si>
  <si>
    <t>Денежные взыскания (штрафы) за нарушение бюджетного законодательства (в части бюджетов городских поселений)</t>
  </si>
  <si>
    <t>1 16 21050 13 0000 140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</si>
  <si>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</si>
  <si>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</si>
  <si>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</si>
  <si>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1 16 23052 13 0000 140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</si>
  <si>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</si>
  <si>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</si>
  <si>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</si>
  <si>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1 16 33050 13 0000 140</t>
  </si>
  <si>
    <t>1 16 37040 13 0000 140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</si>
  <si>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</si>
  <si>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1 16 46000 13 0000 140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</si>
  <si>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</si>
  <si>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</si>
  <si>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</si>
  <si>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</si>
  <si>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</si>
  <si>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</si>
  <si>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01 05 00 00 00 0000 000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</si>
  <si>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</si>
  <si>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</si>
  <si>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</si>
  <si>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 xml:space="preserve">0100 </t>
  </si>
  <si>
    <t>91 3 00 00000</t>
  </si>
  <si>
    <t>Непрограммные расходы</t>
  </si>
  <si>
    <t>91 3 01 00000</t>
  </si>
  <si>
    <t>91 3 01 60600</t>
  </si>
  <si>
    <t>91 3 01 60640</t>
  </si>
  <si>
    <t xml:space="preserve"> </t>
  </si>
  <si>
    <t xml:space="preserve">Источники внутреннего финансирования дефицита  бюджета  </t>
  </si>
  <si>
    <t>Никольского городского поселения Тосненского района Ленинградской области</t>
  </si>
  <si>
    <t xml:space="preserve">1 11 02033 13 0000 120
</t>
  </si>
  <si>
    <t xml:space="preserve">Доходы от размещения временно свободных средств бюджетов городских поселений
</t>
  </si>
  <si>
    <t xml:space="preserve">1 11 07015 13 0000 120
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</si>
  <si>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
</t>
  </si>
  <si>
    <t xml:space="preserve">1 14 03050 13 0000 410
</t>
  </si>
  <si>
    <t xml:space="preserve"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
</t>
  </si>
  <si>
    <t xml:space="preserve">1 14 03050 13 0000 440
</t>
  </si>
  <si>
    <t xml:space="preserve"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
</t>
  </si>
  <si>
    <t>НАЛОГОВЫЕ И НЕНАЛОГОВЫЕ ДОХОДЫ</t>
  </si>
  <si>
    <t>1 06 01000 00 0000 110</t>
  </si>
  <si>
    <t>1 06 06000 00 0000 110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</si>
  <si>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</si>
  <si>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</si>
  <si>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   ОТ    ОКАЗАНИЯ    ПЛАТНЫХ    УСЛУГ (РАБОТ)  И КОМПЕНСАЦИИ ЗАТРАТ ГОСУДАРСТВА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</si>
  <si>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</si>
  <si>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</si>
  <si>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 xml:space="preserve">Сумма   </t>
    </r>
    <r>
      <rPr>
        <sz val="10"/>
        <rFont val="Arial Cyr"/>
        <family val="0"/>
      </rPr>
      <t>(тысяч рублей)</t>
    </r>
  </si>
  <si>
    <t>2019 год</t>
  </si>
  <si>
    <t xml:space="preserve">Иные межбюджетные трансферты бюджету района из бюджетов поселений на осуществление отдельных полномочий по формированию архивных фондов </t>
  </si>
  <si>
    <t>91 3 01 60650</t>
  </si>
  <si>
    <t>Иные межбюджетные трансферты бюджету района из бюджетов поселений на осуществление отдельных полномочий по исполнению бюджета</t>
  </si>
  <si>
    <t>Субсидии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</si>
  <si>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
</t>
  </si>
  <si>
    <t>к решению совета депутатов</t>
  </si>
  <si>
    <t xml:space="preserve">                                                                       к решению совета депутатов      </t>
  </si>
  <si>
    <t xml:space="preserve">                                    к решению совета депутатов      </t>
  </si>
  <si>
    <t xml:space="preserve">к решению совета депутатов             </t>
  </si>
  <si>
    <t xml:space="preserve">2 02 10000 00 0000 151
</t>
  </si>
  <si>
    <t>2 02 15001 13 0000 151</t>
  </si>
  <si>
    <t>2 02 20000 00 0000 151</t>
  </si>
  <si>
    <t>2 02 29999 13 0000 151</t>
  </si>
  <si>
    <t>2 02 30000 00 0000 151</t>
  </si>
  <si>
    <t>2 02 30024 13 0000 151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</si>
  <si>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</si>
  <si>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</si>
  <si>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2 02 35118 13 0000 151</t>
  </si>
  <si>
    <t xml:space="preserve">2 02 20216 13 0000 151 </t>
  </si>
  <si>
    <t>на 2018 год и на плановый период 2019 и 2020 годов</t>
  </si>
  <si>
    <t>2020 год</t>
  </si>
  <si>
    <t>2 02 20077 13 0000 151</t>
  </si>
  <si>
    <t xml:space="preserve">                                                                       Приложение 3                                                                                                       </t>
  </si>
  <si>
    <t xml:space="preserve">                                    Приложение  4                                                                                                         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</si>
  <si>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</si>
  <si>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</si>
  <si>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</si>
  <si>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</si>
  <si>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</si>
  <si>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</si>
  <si>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</si>
  <si>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</si>
  <si>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субвенции бюджетам городских поселений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</si>
  <si>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</si>
  <si>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</si>
  <si>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</si>
  <si>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 от федерального бюджета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</si>
  <si>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</si>
  <si>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</si>
  <si>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</si>
  <si>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</si>
  <si>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</si>
  <si>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</si>
  <si>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2 02 15002 13 0000 151</t>
  </si>
  <si>
    <t>2 02 19999 13 0000 151</t>
  </si>
  <si>
    <t xml:space="preserve"> 2 02 15001 13 0000 151</t>
  </si>
  <si>
    <t>2 02 20041 13 0000 151</t>
  </si>
  <si>
    <t>2 0 220051 13 0000 151</t>
  </si>
  <si>
    <t>2 02 20216 13 0000 151</t>
  </si>
  <si>
    <t>2 02 35118 13 0000151</t>
  </si>
  <si>
    <t>2 02 39999 13 0000 151</t>
  </si>
  <si>
    <t>2 02 45160 13 0000 151</t>
  </si>
  <si>
    <t>2 02 40014 13 0000 151</t>
  </si>
  <si>
    <t>2 02 49999 13 0000 151</t>
  </si>
  <si>
    <t>2 02 90014 13 0000 151</t>
  </si>
  <si>
    <t>2 07 05010 13 0000 151</t>
  </si>
  <si>
    <t>2 07 05020 13 0000 151</t>
  </si>
  <si>
    <t>2 07 05030 13 0000 151</t>
  </si>
  <si>
    <t>2 08 05000 13 0000 151</t>
  </si>
  <si>
    <t>2 19 45160 13 0000 151</t>
  </si>
  <si>
    <t>2 19 60010 13 0000 151</t>
  </si>
  <si>
    <t xml:space="preserve">1 14 06025 13 0000 430
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</si>
  <si>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</si>
  <si>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Иные межбюджетные трансферты, передаваемые  Никольским городским поселением Тосненского района Ленинградской области муниципальному образованию Тосненский район Ленинградской области на исполнение части полномочий на 2018 год</t>
  </si>
  <si>
    <t xml:space="preserve">Приложение 9                                           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</si>
  <si>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</si>
  <si>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</si>
  <si>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Субвенции бюджетам бюджетной системы Российской Федерации
</t>
  </si>
  <si>
    <t xml:space="preserve">Прочие субсидии бюджетам городских поселений  (обеспечение стимулирующих выплат работникам муниципальных учреждений культуры Ленинградской области)
</t>
  </si>
  <si>
    <t xml:space="preserve">Прочие субсидии бюджетам городских поселений  (создание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области)
</t>
  </si>
  <si>
    <t xml:space="preserve">Субвенция бюджетам городских поселений на выполнение передаваемых полномочий субъектов РФ (на осуществление отдельных государственных полномочий 
Ленинградской области в сфере административных правоотношений) 
</t>
  </si>
  <si>
    <t>Субвенция бюджетам городских поселений на выполнение передаваемых полномочий субъектов РФ (осуществление отдельных государственных полномочий Ленинградской области в сфере профилактики безнадзорности и правонарушений несовершеннолетних)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</si>
  <si>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значения)</t>
  </si>
  <si>
    <t>в бюджет Никольского городского поселения Тосненского района Ленинградской области</t>
  </si>
  <si>
    <t xml:space="preserve">поступления налоговых, неналоговых доходов и безвозмездных поступлений </t>
  </si>
  <si>
    <t>от 19.12.2017 №119</t>
  </si>
  <si>
    <t xml:space="preserve">                                                                       от  19.12.2017  №119 </t>
  </si>
  <si>
    <t xml:space="preserve">                                     от  19.12.2017. №119 </t>
  </si>
  <si>
    <t xml:space="preserve">от   19.12.2017 №119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</si>
</sst>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#,##0.0"/>
    <numFmt numFmtId="192" formatCode="#,##0.00&quot;р.&quot;"/>
    <numFmt numFmtId="193" formatCode="#,##0.00_р_."/>
    <numFmt numFmtId="194" formatCode="#,##0.000"/>
    <numFmt numFmtId="195" formatCode="#,##0.0000"/>
    <numFmt numFmtId="196" formatCode="[$-FC19]d\ mmmm\ yyyy\ &quot;г.&quot;"/>
    <numFmt numFmtId="197" formatCode="_-* #,##0_р_._-;\-* #,##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0"/>
    <numFmt numFmtId="203" formatCode="?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.5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182" fontId="0" fillId="0" borderId="0" xfId="54" applyNumberFormat="1" applyFont="1">
      <alignment/>
      <protection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/>
      <protection/>
    </xf>
    <xf numFmtId="49" fontId="2" fillId="0" borderId="0" xfId="53" applyNumberFormat="1">
      <alignment/>
      <protection/>
    </xf>
    <xf numFmtId="0" fontId="2" fillId="0" borderId="0" xfId="53" applyAlignment="1">
      <alignment horizontal="left"/>
      <protection/>
    </xf>
    <xf numFmtId="0" fontId="2" fillId="0" borderId="0" xfId="53" applyAlignment="1">
      <alignment vertical="center"/>
      <protection/>
    </xf>
    <xf numFmtId="0" fontId="2" fillId="0" borderId="0" xfId="53" applyFont="1" applyAlignment="1">
      <alignment horizontal="left" wrapText="1"/>
      <protection/>
    </xf>
    <xf numFmtId="0" fontId="2" fillId="0" borderId="0" xfId="53" applyFont="1" applyAlignment="1">
      <alignment wrapText="1"/>
      <protection/>
    </xf>
    <xf numFmtId="0" fontId="2" fillId="0" borderId="0" xfId="53" applyFont="1">
      <alignment/>
      <protection/>
    </xf>
    <xf numFmtId="0" fontId="9" fillId="0" borderId="11" xfId="53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/>
      <protection/>
    </xf>
    <xf numFmtId="0" fontId="13" fillId="0" borderId="13" xfId="0" applyFont="1" applyBorder="1" applyAlignment="1">
      <alignment wrapText="1"/>
    </xf>
    <xf numFmtId="0" fontId="12" fillId="0" borderId="14" xfId="54" applyFont="1" applyBorder="1" applyAlignment="1">
      <alignment horizontal="left" vertical="center" wrapText="1"/>
      <protection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54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wrapText="1"/>
    </xf>
    <xf numFmtId="0" fontId="10" fillId="0" borderId="0" xfId="53" applyFont="1" applyAlignment="1">
      <alignment horizontal="center"/>
      <protection/>
    </xf>
    <xf numFmtId="0" fontId="0" fillId="0" borderId="17" xfId="0" applyFont="1" applyBorder="1" applyAlignment="1">
      <alignment horizontal="left" wrapText="1"/>
    </xf>
    <xf numFmtId="0" fontId="9" fillId="0" borderId="15" xfId="53" applyFont="1" applyBorder="1" applyAlignment="1">
      <alignment horizontal="left" vertical="center" wrapText="1"/>
      <protection/>
    </xf>
    <xf numFmtId="0" fontId="12" fillId="0" borderId="18" xfId="0" applyFont="1" applyBorder="1" applyAlignment="1">
      <alignment vertical="center"/>
    </xf>
    <xf numFmtId="194" fontId="9" fillId="0" borderId="19" xfId="53" applyNumberFormat="1" applyFont="1" applyBorder="1" applyAlignment="1">
      <alignment vertical="center"/>
      <protection/>
    </xf>
    <xf numFmtId="0" fontId="12" fillId="0" borderId="18" xfId="0" applyFont="1" applyBorder="1" applyAlignment="1">
      <alignment horizontal="left" vertical="center" wrapText="1"/>
    </xf>
    <xf numFmtId="0" fontId="11" fillId="0" borderId="0" xfId="53" applyFont="1" applyAlignment="1">
      <alignment/>
      <protection/>
    </xf>
    <xf numFmtId="0" fontId="15" fillId="0" borderId="15" xfId="53" applyFont="1" applyBorder="1" applyAlignment="1">
      <alignment horizontal="left" vertical="center" wrapText="1"/>
      <protection/>
    </xf>
    <xf numFmtId="194" fontId="0" fillId="0" borderId="20" xfId="55" applyNumberFormat="1" applyFont="1" applyFill="1" applyBorder="1" applyAlignment="1">
      <alignment horizontal="right" vertical="center" wrapText="1"/>
      <protection/>
    </xf>
    <xf numFmtId="49" fontId="0" fillId="0" borderId="20" xfId="55" applyNumberFormat="1" applyFont="1" applyFill="1" applyBorder="1" applyAlignment="1">
      <alignment horizontal="left" vertical="center" wrapText="1"/>
      <protection/>
    </xf>
    <xf numFmtId="0" fontId="12" fillId="0" borderId="16" xfId="0" applyFont="1" applyBorder="1" applyAlignment="1">
      <alignment wrapText="1"/>
    </xf>
    <xf numFmtId="0" fontId="12" fillId="0" borderId="14" xfId="0" applyFont="1" applyBorder="1" applyAlignment="1">
      <alignment vertical="center"/>
    </xf>
    <xf numFmtId="0" fontId="16" fillId="0" borderId="21" xfId="55" applyFont="1" applyFill="1" applyBorder="1" applyAlignment="1">
      <alignment horizontal="left" vertical="center" wrapText="1"/>
      <protection/>
    </xf>
    <xf numFmtId="49" fontId="0" fillId="0" borderId="13" xfId="55" applyNumberFormat="1" applyFont="1" applyFill="1" applyBorder="1" applyAlignment="1">
      <alignment horizontal="center" vertical="center" wrapText="1"/>
      <protection/>
    </xf>
    <xf numFmtId="194" fontId="0" fillId="0" borderId="18" xfId="55" applyNumberFormat="1" applyFont="1" applyFill="1" applyBorder="1" applyAlignment="1">
      <alignment horizontal="right" vertical="center" wrapText="1"/>
      <protection/>
    </xf>
    <xf numFmtId="0" fontId="2" fillId="0" borderId="22" xfId="53" applyFont="1" applyBorder="1" applyAlignment="1">
      <alignment horizontal="left" vertical="center" wrapText="1"/>
      <protection/>
    </xf>
    <xf numFmtId="0" fontId="2" fillId="0" borderId="17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Fill="1" applyBorder="1" applyAlignment="1">
      <alignment vertical="center" wrapText="1"/>
      <protection/>
    </xf>
    <xf numFmtId="0" fontId="2" fillId="0" borderId="17" xfId="53" applyFont="1" applyFill="1" applyBorder="1" applyAlignment="1">
      <alignment vertical="center" wrapText="1"/>
      <protection/>
    </xf>
    <xf numFmtId="0" fontId="2" fillId="0" borderId="23" xfId="53" applyFont="1" applyFill="1" applyBorder="1" applyAlignment="1">
      <alignment vertical="center" wrapText="1"/>
      <protection/>
    </xf>
    <xf numFmtId="0" fontId="2" fillId="0" borderId="24" xfId="53" applyBorder="1" applyAlignment="1">
      <alignment vertical="center" wrapText="1"/>
      <protection/>
    </xf>
    <xf numFmtId="49" fontId="9" fillId="0" borderId="25" xfId="53" applyNumberFormat="1" applyFont="1" applyBorder="1" applyAlignment="1">
      <alignment horizontal="center" vertical="center"/>
      <protection/>
    </xf>
    <xf numFmtId="0" fontId="2" fillId="0" borderId="26" xfId="53" applyFont="1" applyBorder="1" applyAlignment="1">
      <alignment horizontal="center" vertical="center"/>
      <protection/>
    </xf>
    <xf numFmtId="0" fontId="2" fillId="0" borderId="26" xfId="53" applyBorder="1" applyAlignment="1">
      <alignment horizontal="center" vertical="center"/>
      <protection/>
    </xf>
    <xf numFmtId="0" fontId="2" fillId="0" borderId="26" xfId="53" applyFill="1" applyBorder="1" applyAlignment="1">
      <alignment horizontal="center" vertical="center"/>
      <protection/>
    </xf>
    <xf numFmtId="0" fontId="2" fillId="0" borderId="26" xfId="53" applyFont="1" applyFill="1" applyBorder="1" applyAlignment="1">
      <alignment horizontal="center" vertical="center"/>
      <protection/>
    </xf>
    <xf numFmtId="0" fontId="2" fillId="0" borderId="27" xfId="53" applyBorder="1" applyAlignment="1">
      <alignment horizontal="center" vertical="center"/>
      <protection/>
    </xf>
    <xf numFmtId="0" fontId="2" fillId="0" borderId="27" xfId="53" applyFont="1" applyFill="1" applyBorder="1" applyAlignment="1">
      <alignment horizontal="center" vertical="center"/>
      <protection/>
    </xf>
    <xf numFmtId="0" fontId="2" fillId="0" borderId="28" xfId="53" applyFill="1" applyBorder="1" applyAlignment="1">
      <alignment horizontal="center" vertical="center"/>
      <protection/>
    </xf>
    <xf numFmtId="0" fontId="2" fillId="0" borderId="14" xfId="53" applyFill="1" applyBorder="1" applyAlignment="1">
      <alignment horizontal="center" vertical="center"/>
      <protection/>
    </xf>
    <xf numFmtId="49" fontId="2" fillId="0" borderId="29" xfId="53" applyNumberFormat="1" applyFont="1" applyBorder="1" applyAlignment="1">
      <alignment horizontal="center" vertical="center"/>
      <protection/>
    </xf>
    <xf numFmtId="49" fontId="2" fillId="0" borderId="14" xfId="53" applyNumberFormat="1" applyFont="1" applyBorder="1" applyAlignment="1">
      <alignment horizontal="center" vertical="center"/>
      <protection/>
    </xf>
    <xf numFmtId="49" fontId="2" fillId="0" borderId="21" xfId="53" applyNumberFormat="1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 wrapText="1"/>
    </xf>
    <xf numFmtId="0" fontId="9" fillId="0" borderId="22" xfId="53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wrapText="1"/>
    </xf>
    <xf numFmtId="194" fontId="19" fillId="0" borderId="30" xfId="53" applyNumberFormat="1" applyFont="1" applyFill="1" applyBorder="1" applyAlignment="1">
      <alignment horizontal="center" vertical="center"/>
      <protection/>
    </xf>
    <xf numFmtId="0" fontId="18" fillId="0" borderId="31" xfId="54" applyFont="1" applyBorder="1" applyAlignment="1">
      <alignment vertical="center" wrapText="1"/>
      <protection/>
    </xf>
    <xf numFmtId="194" fontId="18" fillId="0" borderId="15" xfId="54" applyNumberFormat="1" applyFont="1" applyBorder="1" applyAlignment="1">
      <alignment horizontal="right" vertical="center" wrapText="1"/>
      <protection/>
    </xf>
    <xf numFmtId="194" fontId="22" fillId="0" borderId="14" xfId="54" applyNumberFormat="1" applyFont="1" applyBorder="1" applyAlignment="1">
      <alignment horizontal="right" vertical="center" wrapText="1"/>
      <protection/>
    </xf>
    <xf numFmtId="0" fontId="23" fillId="0" borderId="16" xfId="54" applyFont="1" applyBorder="1" applyAlignment="1">
      <alignment vertical="center" wrapText="1"/>
      <protection/>
    </xf>
    <xf numFmtId="0" fontId="22" fillId="0" borderId="0" xfId="0" applyFont="1" applyAlignment="1">
      <alignment wrapText="1"/>
    </xf>
    <xf numFmtId="194" fontId="22" fillId="33" borderId="14" xfId="54" applyNumberFormat="1" applyFont="1" applyFill="1" applyBorder="1" applyAlignment="1">
      <alignment horizontal="right" vertical="center" wrapText="1"/>
      <protection/>
    </xf>
    <xf numFmtId="0" fontId="22" fillId="0" borderId="16" xfId="54" applyFont="1" applyBorder="1" applyAlignment="1">
      <alignment vertical="center" wrapText="1"/>
      <protection/>
    </xf>
    <xf numFmtId="194" fontId="19" fillId="0" borderId="14" xfId="54" applyNumberFormat="1" applyFont="1" applyBorder="1" applyAlignment="1">
      <alignment horizontal="right" vertical="center" wrapText="1"/>
      <protection/>
    </xf>
    <xf numFmtId="0" fontId="22" fillId="0" borderId="16" xfId="0" applyFont="1" applyBorder="1" applyAlignment="1">
      <alignment wrapText="1"/>
    </xf>
    <xf numFmtId="194" fontId="22" fillId="0" borderId="18" xfId="54" applyNumberFormat="1" applyFont="1" applyBorder="1" applyAlignment="1">
      <alignment horizontal="right" vertical="center" wrapText="1"/>
      <protection/>
    </xf>
    <xf numFmtId="0" fontId="22" fillId="0" borderId="14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16" xfId="0" applyFont="1" applyBorder="1" applyAlignment="1">
      <alignment wrapText="1"/>
    </xf>
    <xf numFmtId="0" fontId="12" fillId="0" borderId="14" xfId="0" applyFont="1" applyBorder="1" applyAlignment="1">
      <alignment horizontal="justify" vertical="top"/>
    </xf>
    <xf numFmtId="0" fontId="13" fillId="0" borderId="17" xfId="0" applyFont="1" applyBorder="1" applyAlignment="1">
      <alignment horizontal="justify" vertical="top" wrapText="1"/>
    </xf>
    <xf numFmtId="0" fontId="22" fillId="0" borderId="14" xfId="0" applyFont="1" applyBorder="1" applyAlignment="1">
      <alignment horizontal="left" vertical="top" wrapText="1"/>
    </xf>
    <xf numFmtId="0" fontId="20" fillId="0" borderId="10" xfId="53" applyFont="1" applyBorder="1" applyAlignment="1">
      <alignment horizontal="center" vertical="center" wrapText="1"/>
      <protection/>
    </xf>
    <xf numFmtId="49" fontId="21" fillId="0" borderId="32" xfId="53" applyNumberFormat="1" applyFont="1" applyBorder="1" applyAlignment="1">
      <alignment horizontal="center" vertical="center"/>
      <protection/>
    </xf>
    <xf numFmtId="0" fontId="21" fillId="0" borderId="15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/>
    </xf>
    <xf numFmtId="49" fontId="20" fillId="0" borderId="25" xfId="53" applyNumberFormat="1" applyFont="1" applyBorder="1" applyAlignment="1">
      <alignment horizontal="center" vertical="center"/>
      <protection/>
    </xf>
    <xf numFmtId="0" fontId="9" fillId="0" borderId="15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49" fontId="9" fillId="0" borderId="15" xfId="53" applyNumberFormat="1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20" xfId="53" applyNumberFormat="1" applyFont="1" applyBorder="1" applyAlignment="1">
      <alignment horizontal="center" vertical="center"/>
      <protection/>
    </xf>
    <xf numFmtId="0" fontId="2" fillId="0" borderId="33" xfId="53" applyFont="1" applyBorder="1" applyAlignment="1">
      <alignment horizontal="center" vertical="center" wrapText="1"/>
      <protection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55" applyNumberFormat="1" applyFont="1" applyFill="1" applyBorder="1" applyAlignment="1">
      <alignment horizontal="center" vertical="center" wrapText="1"/>
      <protection/>
    </xf>
    <xf numFmtId="49" fontId="0" fillId="0" borderId="20" xfId="55" applyNumberFormat="1" applyFont="1" applyFill="1" applyBorder="1" applyAlignment="1">
      <alignment horizontal="center" vertical="center" wrapText="1"/>
      <protection/>
    </xf>
    <xf numFmtId="49" fontId="0" fillId="0" borderId="34" xfId="55" applyNumberFormat="1" applyFont="1" applyFill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/>
      <protection/>
    </xf>
    <xf numFmtId="194" fontId="2" fillId="0" borderId="19" xfId="53" applyNumberFormat="1" applyFont="1" applyBorder="1" applyAlignment="1">
      <alignment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9" fillId="0" borderId="35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justify" vertical="center"/>
      <protection/>
    </xf>
    <xf numFmtId="49" fontId="2" fillId="0" borderId="25" xfId="53" applyNumberFormat="1" applyFont="1" applyBorder="1" applyAlignment="1">
      <alignment horizontal="center" vertical="center"/>
      <protection/>
    </xf>
    <xf numFmtId="49" fontId="2" fillId="0" borderId="18" xfId="53" applyNumberFormat="1" applyFont="1" applyBorder="1" applyAlignment="1">
      <alignment horizontal="center" vertical="center"/>
      <protection/>
    </xf>
    <xf numFmtId="0" fontId="2" fillId="0" borderId="18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left" vertical="center" wrapText="1"/>
      <protection/>
    </xf>
    <xf numFmtId="194" fontId="2" fillId="0" borderId="36" xfId="53" applyNumberFormat="1" applyFont="1" applyBorder="1" applyAlignment="1">
      <alignment vertical="center"/>
      <protection/>
    </xf>
    <xf numFmtId="0" fontId="9" fillId="0" borderId="13" xfId="53" applyFont="1" applyBorder="1" applyAlignment="1">
      <alignment horizontal="center" vertical="center"/>
      <protection/>
    </xf>
    <xf numFmtId="194" fontId="2" fillId="0" borderId="13" xfId="53" applyNumberFormat="1" applyFont="1" applyBorder="1" applyAlignment="1">
      <alignment vertical="center"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0" fillId="0" borderId="15" xfId="55" applyNumberFormat="1" applyFont="1" applyFill="1" applyBorder="1" applyAlignment="1">
      <alignment horizontal="center" vertical="center" wrapText="1"/>
      <protection/>
    </xf>
    <xf numFmtId="0" fontId="9" fillId="0" borderId="36" xfId="53" applyFont="1" applyBorder="1" applyAlignment="1">
      <alignment horizontal="center" vertical="center"/>
      <protection/>
    </xf>
    <xf numFmtId="194" fontId="9" fillId="0" borderId="10" xfId="53" applyNumberFormat="1" applyFont="1" applyBorder="1" applyAlignment="1">
      <alignment vertical="center"/>
      <protection/>
    </xf>
    <xf numFmtId="0" fontId="15" fillId="0" borderId="21" xfId="53" applyFont="1" applyBorder="1" applyAlignment="1">
      <alignment horizontal="left" vertical="center" wrapText="1"/>
      <protection/>
    </xf>
    <xf numFmtId="0" fontId="15" fillId="0" borderId="14" xfId="53" applyFont="1" applyBorder="1" applyAlignment="1">
      <alignment horizontal="left" vertical="center" wrapText="1"/>
      <protection/>
    </xf>
    <xf numFmtId="0" fontId="11" fillId="0" borderId="35" xfId="53" applyFont="1" applyBorder="1" applyAlignment="1">
      <alignment horizontal="center" vertical="center" wrapText="1"/>
      <protection/>
    </xf>
    <xf numFmtId="0" fontId="2" fillId="0" borderId="26" xfId="53" applyBorder="1" applyAlignment="1">
      <alignment horizontal="center" vertical="center" wrapText="1"/>
      <protection/>
    </xf>
    <xf numFmtId="9" fontId="0" fillId="0" borderId="0" xfId="54" applyNumberFormat="1" applyFont="1">
      <alignment/>
      <protection/>
    </xf>
    <xf numFmtId="1" fontId="0" fillId="0" borderId="0" xfId="54" applyNumberFormat="1" applyFont="1">
      <alignment/>
      <protection/>
    </xf>
    <xf numFmtId="0" fontId="16" fillId="34" borderId="15" xfId="53" applyFont="1" applyFill="1" applyBorder="1" applyAlignment="1">
      <alignment horizontal="left" vertical="center" wrapText="1"/>
      <protection/>
    </xf>
    <xf numFmtId="0" fontId="9" fillId="0" borderId="32" xfId="53" applyFont="1" applyBorder="1" applyAlignment="1">
      <alignment vertical="center" wrapText="1"/>
      <protection/>
    </xf>
    <xf numFmtId="0" fontId="9" fillId="0" borderId="15" xfId="53" applyFont="1" applyBorder="1" applyAlignment="1">
      <alignment vertical="center" wrapText="1"/>
      <protection/>
    </xf>
    <xf numFmtId="0" fontId="2" fillId="0" borderId="14" xfId="53" applyFont="1" applyBorder="1" applyAlignment="1">
      <alignment horizontal="center" vertical="top" wrapText="1"/>
      <protection/>
    </xf>
    <xf numFmtId="0" fontId="2" fillId="34" borderId="17" xfId="53" applyFont="1" applyFill="1" applyBorder="1" applyAlignment="1">
      <alignment vertical="center" wrapText="1"/>
      <protection/>
    </xf>
    <xf numFmtId="0" fontId="2" fillId="34" borderId="26" xfId="53" applyFill="1" applyBorder="1" applyAlignment="1">
      <alignment horizontal="center" vertical="center"/>
      <protection/>
    </xf>
    <xf numFmtId="0" fontId="2" fillId="0" borderId="14" xfId="53" applyBorder="1" applyAlignment="1">
      <alignment horizontal="center" vertical="center"/>
      <protection/>
    </xf>
    <xf numFmtId="0" fontId="12" fillId="0" borderId="18" xfId="0" applyFont="1" applyFill="1" applyBorder="1" applyAlignment="1">
      <alignment horizontal="justify" wrapText="1"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 horizontal="right" wrapText="1"/>
      <protection/>
    </xf>
    <xf numFmtId="0" fontId="24" fillId="0" borderId="14" xfId="0" applyFont="1" applyBorder="1" applyAlignment="1">
      <alignment horizontal="left" vertical="top" wrapText="1"/>
    </xf>
    <xf numFmtId="194" fontId="18" fillId="0" borderId="18" xfId="54" applyNumberFormat="1" applyFont="1" applyBorder="1" applyAlignment="1">
      <alignment horizontal="right" vertical="center" wrapText="1"/>
      <protection/>
    </xf>
    <xf numFmtId="0" fontId="0" fillId="0" borderId="0" xfId="54" applyFont="1" applyAlignment="1">
      <alignment/>
      <protection/>
    </xf>
    <xf numFmtId="0" fontId="2" fillId="0" borderId="17" xfId="53" applyFont="1" applyBorder="1" applyAlignment="1">
      <alignment vertical="top" wrapText="1"/>
      <protection/>
    </xf>
    <xf numFmtId="49" fontId="2" fillId="0" borderId="37" xfId="53" applyNumberFormat="1" applyFont="1" applyBorder="1" applyAlignment="1">
      <alignment horizontal="center" vertical="center"/>
      <protection/>
    </xf>
    <xf numFmtId="1" fontId="2" fillId="0" borderId="14" xfId="53" applyNumberFormat="1" applyFont="1" applyFill="1" applyBorder="1" applyAlignment="1">
      <alignment horizontal="center" vertical="center"/>
      <protection/>
    </xf>
    <xf numFmtId="194" fontId="2" fillId="33" borderId="33" xfId="53" applyNumberFormat="1" applyFont="1" applyFill="1" applyBorder="1" applyAlignment="1">
      <alignment vertical="center"/>
      <protection/>
    </xf>
    <xf numFmtId="194" fontId="2" fillId="33" borderId="20" xfId="53" applyNumberFormat="1" applyFont="1" applyFill="1" applyBorder="1" applyAlignment="1">
      <alignment vertical="center"/>
      <protection/>
    </xf>
    <xf numFmtId="194" fontId="9" fillId="0" borderId="0" xfId="53" applyNumberFormat="1" applyFont="1">
      <alignment/>
      <protection/>
    </xf>
    <xf numFmtId="0" fontId="22" fillId="0" borderId="38" xfId="0" applyFont="1" applyFill="1" applyBorder="1" applyAlignment="1">
      <alignment horizontal="justify" vertical="top" wrapText="1"/>
    </xf>
    <xf numFmtId="0" fontId="22" fillId="0" borderId="37" xfId="0" applyNumberFormat="1" applyFont="1" applyFill="1" applyBorder="1" applyAlignment="1">
      <alignment wrapText="1"/>
    </xf>
    <xf numFmtId="0" fontId="22" fillId="0" borderId="14" xfId="0" applyNumberFormat="1" applyFont="1" applyFill="1" applyBorder="1" applyAlignment="1">
      <alignment wrapText="1"/>
    </xf>
    <xf numFmtId="194" fontId="18" fillId="0" borderId="10" xfId="54" applyNumberFormat="1" applyFont="1" applyBorder="1" applyAlignment="1">
      <alignment horizontal="right" vertical="center" wrapText="1"/>
      <protection/>
    </xf>
    <xf numFmtId="0" fontId="0" fillId="0" borderId="0" xfId="54" applyFont="1" applyAlignment="1">
      <alignment vertical="top"/>
      <protection/>
    </xf>
    <xf numFmtId="0" fontId="12" fillId="33" borderId="14" xfId="54" applyFont="1" applyFill="1" applyBorder="1" applyAlignment="1">
      <alignment horizontal="left" vertical="center" wrapText="1"/>
      <protection/>
    </xf>
    <xf numFmtId="0" fontId="23" fillId="33" borderId="16" xfId="0" applyFont="1" applyFill="1" applyBorder="1" applyAlignment="1">
      <alignment vertical="top" wrapText="1"/>
    </xf>
    <xf numFmtId="0" fontId="12" fillId="0" borderId="3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top" wrapText="1"/>
    </xf>
    <xf numFmtId="49" fontId="12" fillId="0" borderId="39" xfId="0" applyNumberFormat="1" applyFont="1" applyBorder="1" applyAlignment="1">
      <alignment horizontal="left" vertical="center" wrapText="1"/>
    </xf>
    <xf numFmtId="194" fontId="22" fillId="0" borderId="13" xfId="54" applyNumberFormat="1" applyFont="1" applyFill="1" applyBorder="1" applyAlignment="1">
      <alignment horizontal="right" vertical="center" wrapText="1"/>
      <protection/>
    </xf>
    <xf numFmtId="194" fontId="22" fillId="0" borderId="14" xfId="54" applyNumberFormat="1" applyFont="1" applyFill="1" applyBorder="1" applyAlignment="1">
      <alignment horizontal="right" vertical="center" wrapText="1"/>
      <protection/>
    </xf>
    <xf numFmtId="194" fontId="22" fillId="0" borderId="17" xfId="0" applyNumberFormat="1" applyFont="1" applyBorder="1" applyAlignment="1">
      <alignment horizontal="right" vertical="center" wrapText="1"/>
    </xf>
    <xf numFmtId="194" fontId="22" fillId="0" borderId="14" xfId="0" applyNumberFormat="1" applyFont="1" applyBorder="1" applyAlignment="1">
      <alignment horizontal="right" vertical="center" wrapText="1"/>
    </xf>
    <xf numFmtId="194" fontId="22" fillId="33" borderId="33" xfId="54" applyNumberFormat="1" applyFont="1" applyFill="1" applyBorder="1" applyAlignment="1">
      <alignment horizontal="right" vertical="center" wrapText="1"/>
      <protection/>
    </xf>
    <xf numFmtId="49" fontId="2" fillId="33" borderId="21" xfId="53" applyNumberFormat="1" applyFont="1" applyFill="1" applyBorder="1" applyAlignment="1">
      <alignment horizontal="center" vertical="center"/>
      <protection/>
    </xf>
    <xf numFmtId="0" fontId="2" fillId="33" borderId="26" xfId="53" applyFill="1" applyBorder="1" applyAlignment="1">
      <alignment horizontal="center" vertical="center"/>
      <protection/>
    </xf>
    <xf numFmtId="0" fontId="2" fillId="33" borderId="17" xfId="53" applyFont="1" applyFill="1" applyBorder="1" applyAlignment="1">
      <alignment vertical="center" wrapText="1"/>
      <protection/>
    </xf>
    <xf numFmtId="194" fontId="22" fillId="33" borderId="17" xfId="54" applyNumberFormat="1" applyFont="1" applyFill="1" applyBorder="1" applyAlignment="1">
      <alignment horizontal="right" vertical="center" wrapText="1"/>
      <protection/>
    </xf>
    <xf numFmtId="0" fontId="12" fillId="33" borderId="14" xfId="0" applyFont="1" applyFill="1" applyBorder="1" applyAlignment="1">
      <alignment horizontal="left" vertical="center" wrapText="1"/>
    </xf>
    <xf numFmtId="0" fontId="22" fillId="33" borderId="37" xfId="0" applyNumberFormat="1" applyFont="1" applyFill="1" applyBorder="1" applyAlignment="1">
      <alignment wrapText="1"/>
    </xf>
    <xf numFmtId="49" fontId="12" fillId="33" borderId="18" xfId="0" applyNumberFormat="1" applyFont="1" applyFill="1" applyBorder="1" applyAlignment="1">
      <alignment horizontal="left" vertical="center" wrapText="1"/>
    </xf>
    <xf numFmtId="0" fontId="22" fillId="33" borderId="14" xfId="0" applyNumberFormat="1" applyFont="1" applyFill="1" applyBorder="1" applyAlignment="1">
      <alignment wrapText="1"/>
    </xf>
    <xf numFmtId="0" fontId="22" fillId="33" borderId="14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justify" vertical="top" wrapText="1"/>
    </xf>
    <xf numFmtId="0" fontId="22" fillId="33" borderId="16" xfId="0" applyFont="1" applyFill="1" applyBorder="1" applyAlignment="1">
      <alignment wrapText="1"/>
    </xf>
    <xf numFmtId="191" fontId="0" fillId="0" borderId="0" xfId="54" applyNumberFormat="1" applyFont="1">
      <alignment/>
      <protection/>
    </xf>
    <xf numFmtId="191" fontId="0" fillId="33" borderId="0" xfId="54" applyNumberFormat="1" applyFont="1" applyFill="1">
      <alignment/>
      <protection/>
    </xf>
    <xf numFmtId="0" fontId="0" fillId="33" borderId="0" xfId="54" applyFont="1" applyFill="1">
      <alignment/>
      <protection/>
    </xf>
    <xf numFmtId="0" fontId="19" fillId="0" borderId="4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0" xfId="53" applyFont="1" applyAlignment="1">
      <alignment horizontal="center" vertical="center"/>
      <protection/>
    </xf>
    <xf numFmtId="0" fontId="9" fillId="0" borderId="42" xfId="53" applyFont="1" applyBorder="1" applyAlignment="1">
      <alignment horizontal="center" vertical="center" wrapText="1"/>
      <protection/>
    </xf>
    <xf numFmtId="0" fontId="9" fillId="0" borderId="43" xfId="53" applyFont="1" applyBorder="1" applyAlignment="1">
      <alignment horizontal="center" vertical="center" wrapText="1"/>
      <protection/>
    </xf>
    <xf numFmtId="0" fontId="9" fillId="0" borderId="40" xfId="53" applyFont="1" applyBorder="1" applyAlignment="1">
      <alignment horizontal="center" vertical="center" wrapText="1"/>
      <protection/>
    </xf>
    <xf numFmtId="0" fontId="9" fillId="0" borderId="35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20" xfId="53" applyFont="1" applyBorder="1" applyAlignment="1">
      <alignment horizontal="center" vertical="center"/>
      <protection/>
    </xf>
    <xf numFmtId="0" fontId="18" fillId="0" borderId="0" xfId="53" applyFont="1" applyAlignment="1">
      <alignment horizontal="center"/>
      <protection/>
    </xf>
    <xf numFmtId="0" fontId="9" fillId="0" borderId="41" xfId="53" applyFont="1" applyBorder="1" applyAlignment="1">
      <alignment horizontal="center" vertical="center" wrapText="1"/>
      <protection/>
    </xf>
    <xf numFmtId="0" fontId="9" fillId="0" borderId="44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wrapText="1"/>
      <protection/>
    </xf>
    <xf numFmtId="0" fontId="0" fillId="0" borderId="39" xfId="54" applyFont="1" applyBorder="1" applyAlignment="1">
      <alignment horizontal="justify" vertical="top" wrapText="1"/>
      <protection/>
    </xf>
    <xf numFmtId="0" fontId="0" fillId="0" borderId="0" xfId="54" applyFont="1" applyBorder="1" applyAlignment="1">
      <alignment horizontal="justify" vertical="top"/>
      <protection/>
    </xf>
    <xf numFmtId="0" fontId="0" fillId="0" borderId="0" xfId="54" applyFont="1" applyAlignment="1">
      <alignment horizontal="justify" vertical="top" wrapText="1"/>
      <protection/>
    </xf>
    <xf numFmtId="0" fontId="0" fillId="0" borderId="0" xfId="54" applyFont="1" applyAlignment="1">
      <alignment horizontal="justify" vertical="top"/>
      <protection/>
    </xf>
    <xf numFmtId="0" fontId="6" fillId="0" borderId="0" xfId="54" applyFont="1" applyAlignment="1">
      <alignment horizontal="center"/>
      <protection/>
    </xf>
    <xf numFmtId="0" fontId="20" fillId="0" borderId="25" xfId="54" applyFont="1" applyBorder="1" applyAlignment="1">
      <alignment horizontal="center" vertical="center" wrapText="1"/>
      <protection/>
    </xf>
    <xf numFmtId="0" fontId="20" fillId="0" borderId="21" xfId="54" applyFont="1" applyBorder="1" applyAlignment="1">
      <alignment horizontal="center" vertical="center" wrapText="1"/>
      <protection/>
    </xf>
    <xf numFmtId="0" fontId="20" fillId="0" borderId="22" xfId="54" applyFont="1" applyBorder="1" applyAlignment="1">
      <alignment horizontal="center" vertical="center" wrapText="1"/>
      <protection/>
    </xf>
    <xf numFmtId="0" fontId="20" fillId="0" borderId="45" xfId="54" applyFont="1" applyBorder="1" applyAlignment="1">
      <alignment horizontal="center" vertical="center" wrapText="1"/>
      <protection/>
    </xf>
    <xf numFmtId="0" fontId="20" fillId="0" borderId="39" xfId="54" applyFont="1" applyBorder="1" applyAlignment="1">
      <alignment horizontal="center" vertical="center" wrapText="1"/>
      <protection/>
    </xf>
    <xf numFmtId="0" fontId="20" fillId="0" borderId="40" xfId="54" applyFont="1" applyBorder="1" applyAlignment="1">
      <alignment horizontal="center" vertical="center" wrapText="1"/>
      <protection/>
    </xf>
    <xf numFmtId="0" fontId="20" fillId="0" borderId="46" xfId="54" applyFont="1" applyBorder="1" applyAlignment="1">
      <alignment horizontal="center" vertical="center" wrapText="1"/>
      <protection/>
    </xf>
    <xf numFmtId="0" fontId="20" fillId="0" borderId="47" xfId="54" applyFont="1" applyBorder="1" applyAlignment="1">
      <alignment horizontal="center" vertical="center" wrapText="1"/>
      <protection/>
    </xf>
    <xf numFmtId="0" fontId="20" fillId="0" borderId="48" xfId="54" applyFont="1" applyBorder="1" applyAlignment="1">
      <alignment horizontal="center" vertical="center" wrapText="1"/>
      <protection/>
    </xf>
    <xf numFmtId="0" fontId="20" fillId="0" borderId="49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20" fillId="0" borderId="50" xfId="54" applyFont="1" applyBorder="1" applyAlignment="1">
      <alignment horizontal="center" vertical="center" wrapText="1"/>
      <protection/>
    </xf>
    <xf numFmtId="0" fontId="20" fillId="0" borderId="51" xfId="54" applyFont="1" applyBorder="1" applyAlignment="1">
      <alignment horizontal="center" vertical="center" wrapText="1"/>
      <protection/>
    </xf>
    <xf numFmtId="0" fontId="20" fillId="0" borderId="35" xfId="54" applyFont="1" applyBorder="1" applyAlignment="1">
      <alignment horizontal="center" vertical="center" wrapText="1"/>
      <protection/>
    </xf>
    <xf numFmtId="0" fontId="20" fillId="0" borderId="52" xfId="54" applyFont="1" applyBorder="1" applyAlignment="1">
      <alignment horizontal="center" vertical="center" wrapText="1"/>
      <protection/>
    </xf>
    <xf numFmtId="0" fontId="17" fillId="0" borderId="41" xfId="54" applyFont="1" applyBorder="1" applyAlignment="1">
      <alignment horizontal="center" vertical="center" wrapText="1"/>
      <protection/>
    </xf>
    <xf numFmtId="0" fontId="17" fillId="0" borderId="35" xfId="54" applyFont="1" applyBorder="1" applyAlignment="1">
      <alignment horizontal="center" vertical="center" wrapText="1"/>
      <protection/>
    </xf>
    <xf numFmtId="0" fontId="10" fillId="33" borderId="0" xfId="53" applyFont="1" applyFill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9" fillId="0" borderId="41" xfId="53" applyFont="1" applyBorder="1" applyAlignment="1">
      <alignment horizontal="center" wrapText="1"/>
      <protection/>
    </xf>
    <xf numFmtId="0" fontId="9" fillId="0" borderId="11" xfId="53" applyFont="1" applyBorder="1" applyAlignment="1">
      <alignment horizontal="center" wrapText="1"/>
      <protection/>
    </xf>
    <xf numFmtId="0" fontId="9" fillId="0" borderId="25" xfId="53" applyFont="1" applyBorder="1" applyAlignment="1">
      <alignment horizontal="center" vertical="center"/>
      <protection/>
    </xf>
    <xf numFmtId="0" fontId="9" fillId="0" borderId="22" xfId="53" applyFont="1" applyBorder="1" applyAlignment="1">
      <alignment horizontal="center" vertical="center"/>
      <protection/>
    </xf>
    <xf numFmtId="0" fontId="20" fillId="0" borderId="41" xfId="53" applyFont="1" applyBorder="1" applyAlignment="1">
      <alignment horizontal="center" wrapText="1"/>
      <protection/>
    </xf>
    <xf numFmtId="0" fontId="20" fillId="0" borderId="11" xfId="53" applyFont="1" applyBorder="1" applyAlignment="1">
      <alignment horizontal="center" wrapText="1"/>
      <protection/>
    </xf>
    <xf numFmtId="0" fontId="14" fillId="0" borderId="0" xfId="53" applyFont="1" applyAlignment="1">
      <alignment horizontal="center" wrapText="1"/>
      <protection/>
    </xf>
    <xf numFmtId="0" fontId="14" fillId="0" borderId="0" xfId="53" applyFont="1" applyAlignment="1">
      <alignment horizontal="center"/>
      <protection/>
    </xf>
    <xf numFmtId="0" fontId="20" fillId="0" borderId="25" xfId="53" applyFont="1" applyBorder="1" applyAlignment="1">
      <alignment horizontal="center" vertical="center" wrapText="1"/>
      <protection/>
    </xf>
    <xf numFmtId="0" fontId="20" fillId="0" borderId="22" xfId="53" applyFont="1" applyBorder="1" applyAlignment="1">
      <alignment horizontal="center" vertical="center" wrapText="1"/>
      <protection/>
    </xf>
    <xf numFmtId="0" fontId="20" fillId="0" borderId="41" xfId="53" applyFont="1" applyBorder="1" applyAlignment="1">
      <alignment horizontal="center" vertical="center"/>
      <protection/>
    </xf>
    <xf numFmtId="0" fontId="20" fillId="0" borderId="11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1" fillId="0" borderId="0" xfId="53" applyFont="1" applyAlignment="1">
      <alignment horizontal="left" wrapText="1"/>
      <protection/>
    </xf>
    <xf numFmtId="0" fontId="9" fillId="0" borderId="0" xfId="53" applyFont="1" applyBorder="1" applyAlignment="1">
      <alignment horizontal="center"/>
      <protection/>
    </xf>
    <xf numFmtId="0" fontId="11" fillId="0" borderId="0" xfId="53" applyFont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2007" xfId="53"/>
    <cellStyle name="Обычный_Исполнение бюджета 2 квартал ПЕЧАТЬ" xfId="54"/>
    <cellStyle name="Обычный_Приложения 1-9 к бюджету 2007 Поправ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9"/>
  <sheetViews>
    <sheetView zoomScalePageLayoutView="0" workbookViewId="0" topLeftCell="A1">
      <selection activeCell="D6" sqref="D6:F6"/>
    </sheetView>
  </sheetViews>
  <sheetFormatPr defaultColWidth="9.140625" defaultRowHeight="12.75"/>
  <cols>
    <col min="1" max="1" width="44.57421875" style="5" customWidth="1"/>
    <col min="2" max="2" width="10.57421875" style="5" customWidth="1"/>
    <col min="3" max="3" width="25.57421875" style="5" customWidth="1"/>
    <col min="4" max="4" width="14.140625" style="5" customWidth="1"/>
    <col min="5" max="5" width="11.8515625" style="5" customWidth="1"/>
    <col min="6" max="6" width="13.28125" style="5" customWidth="1"/>
    <col min="7" max="16384" width="9.140625" style="5" customWidth="1"/>
  </cols>
  <sheetData>
    <row r="1" spans="2:6" ht="12.75">
      <c r="B1" s="126"/>
      <c r="C1" s="126"/>
      <c r="D1" s="180" t="s">
        <v>35</v>
      </c>
      <c r="E1" s="180"/>
      <c r="F1" s="180"/>
    </row>
    <row r="2" spans="2:6" ht="12.75" customHeight="1">
      <c r="B2" s="127"/>
      <c r="C2" s="127"/>
      <c r="D2" s="181" t="s">
        <v>166</v>
      </c>
      <c r="E2" s="181"/>
      <c r="F2" s="181"/>
    </row>
    <row r="3" spans="2:6" ht="12.75">
      <c r="B3" s="125"/>
      <c r="C3" s="125"/>
      <c r="D3" s="180" t="s">
        <v>58</v>
      </c>
      <c r="E3" s="180"/>
      <c r="F3" s="180"/>
    </row>
    <row r="4" spans="2:6" ht="12.75">
      <c r="B4" s="126"/>
      <c r="C4" s="126"/>
      <c r="D4" s="180" t="s">
        <v>61</v>
      </c>
      <c r="E4" s="180"/>
      <c r="F4" s="180"/>
    </row>
    <row r="5" spans="2:6" ht="12.75">
      <c r="B5" s="126"/>
      <c r="C5" s="126"/>
      <c r="D5" s="180" t="s">
        <v>25</v>
      </c>
      <c r="E5" s="180"/>
      <c r="F5" s="180"/>
    </row>
    <row r="6" spans="2:6" ht="12.75">
      <c r="B6" s="126"/>
      <c r="C6" s="126"/>
      <c r="D6" s="180" t="s">
        <v>236</v>
      </c>
      <c r="E6" s="180"/>
      <c r="F6" s="180"/>
    </row>
    <row r="7" spans="3:4" ht="12.75">
      <c r="C7" s="10"/>
      <c r="D7" s="10"/>
    </row>
    <row r="8" spans="3:12" ht="12.75">
      <c r="C8" s="180"/>
      <c r="D8" s="180"/>
      <c r="L8" s="5" t="s">
        <v>140</v>
      </c>
    </row>
    <row r="9" spans="3:4" ht="16.5" customHeight="1">
      <c r="C9" s="10"/>
      <c r="D9" s="10"/>
    </row>
    <row r="10" spans="1:4" s="11" customFormat="1" ht="16.5" customHeight="1">
      <c r="A10" s="5"/>
      <c r="B10" s="5"/>
      <c r="C10" s="10"/>
      <c r="D10" s="10"/>
    </row>
    <row r="11" spans="1:4" s="11" customFormat="1" ht="15.75" customHeight="1">
      <c r="A11" s="169" t="s">
        <v>141</v>
      </c>
      <c r="B11" s="169"/>
      <c r="C11" s="169"/>
      <c r="D11" s="169"/>
    </row>
    <row r="12" spans="1:5" s="11" customFormat="1" ht="15.75" customHeight="1">
      <c r="A12" s="176" t="s">
        <v>142</v>
      </c>
      <c r="B12" s="176"/>
      <c r="C12" s="176"/>
      <c r="D12" s="176"/>
      <c r="E12" s="176"/>
    </row>
    <row r="13" spans="1:5" s="11" customFormat="1" ht="15" customHeight="1">
      <c r="A13" s="176" t="s">
        <v>180</v>
      </c>
      <c r="B13" s="176"/>
      <c r="C13" s="176"/>
      <c r="D13" s="176"/>
      <c r="E13" s="176"/>
    </row>
    <row r="14" spans="3:4" ht="17.25" customHeight="1">
      <c r="C14" s="10"/>
      <c r="D14" s="10"/>
    </row>
    <row r="15" ht="15.75" customHeight="1" thickBot="1"/>
    <row r="16" spans="1:6" ht="12.75" customHeight="1" thickBot="1">
      <c r="A16" s="170" t="s">
        <v>15</v>
      </c>
      <c r="B16" s="171"/>
      <c r="C16" s="174" t="s">
        <v>62</v>
      </c>
      <c r="D16" s="177" t="s">
        <v>159</v>
      </c>
      <c r="E16" s="178"/>
      <c r="F16" s="179"/>
    </row>
    <row r="17" spans="1:6" ht="13.5" thickBot="1">
      <c r="A17" s="172"/>
      <c r="B17" s="173"/>
      <c r="C17" s="175"/>
      <c r="D17" s="60" t="s">
        <v>74</v>
      </c>
      <c r="E17" s="60" t="s">
        <v>160</v>
      </c>
      <c r="F17" s="60" t="s">
        <v>181</v>
      </c>
    </row>
    <row r="18" spans="1:6" ht="31.5" customHeight="1" thickBot="1">
      <c r="A18" s="167" t="s">
        <v>157</v>
      </c>
      <c r="B18" s="168"/>
      <c r="C18" s="59" t="s">
        <v>63</v>
      </c>
      <c r="D18" s="62">
        <v>0</v>
      </c>
      <c r="E18" s="62">
        <v>0</v>
      </c>
      <c r="F18" s="62">
        <v>0</v>
      </c>
    </row>
    <row r="19" spans="1:6" ht="30.75" customHeight="1" thickBot="1">
      <c r="A19" s="167" t="s">
        <v>158</v>
      </c>
      <c r="B19" s="168"/>
      <c r="C19" s="61" t="s">
        <v>64</v>
      </c>
      <c r="D19" s="62">
        <v>0</v>
      </c>
      <c r="E19" s="62">
        <v>0</v>
      </c>
      <c r="F19" s="62">
        <v>0</v>
      </c>
    </row>
  </sheetData>
  <sheetProtection/>
  <mergeCells count="15">
    <mergeCell ref="C8:D8"/>
    <mergeCell ref="D4:F4"/>
    <mergeCell ref="D5:F5"/>
    <mergeCell ref="D6:F6"/>
    <mergeCell ref="D1:F1"/>
    <mergeCell ref="D2:F2"/>
    <mergeCell ref="D3:F3"/>
    <mergeCell ref="A19:B19"/>
    <mergeCell ref="A11:D11"/>
    <mergeCell ref="A16:B17"/>
    <mergeCell ref="C16:C17"/>
    <mergeCell ref="A18:B18"/>
    <mergeCell ref="A12:E12"/>
    <mergeCell ref="A13:E13"/>
    <mergeCell ref="D16:F16"/>
  </mergeCells>
  <printOptions/>
  <pageMargins left="0.84" right="0.48" top="1" bottom="1" header="0.5" footer="0.5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51"/>
  <sheetViews>
    <sheetView tabSelected="1" zoomScalePageLayoutView="0" workbookViewId="0" topLeftCell="A22">
      <selection activeCell="G30" sqref="G30"/>
    </sheetView>
  </sheetViews>
  <sheetFormatPr defaultColWidth="9.140625" defaultRowHeight="12.75"/>
  <cols>
    <col min="1" max="1" width="26.28125" style="1" customWidth="1"/>
    <col min="2" max="2" width="64.140625" style="1" customWidth="1"/>
    <col min="3" max="3" width="15.7109375" style="1" customWidth="1"/>
    <col min="4" max="4" width="14.8515625" style="1" customWidth="1"/>
    <col min="5" max="5" width="15.140625" style="1" customWidth="1"/>
    <col min="6" max="6" width="12.28125" style="1" customWidth="1"/>
    <col min="7" max="7" width="11.28125" style="1" customWidth="1"/>
    <col min="8" max="16384" width="9.140625" style="1" customWidth="1"/>
  </cols>
  <sheetData>
    <row r="1" spans="2:5" ht="12.75">
      <c r="B1" s="130"/>
      <c r="C1" s="180" t="s">
        <v>36</v>
      </c>
      <c r="D1" s="180"/>
      <c r="E1" s="180"/>
    </row>
    <row r="2" spans="2:5" ht="12.75" customHeight="1">
      <c r="B2" s="130"/>
      <c r="C2" s="181" t="s">
        <v>166</v>
      </c>
      <c r="D2" s="181"/>
      <c r="E2" s="181"/>
    </row>
    <row r="3" spans="2:5" ht="12.75">
      <c r="B3" s="130"/>
      <c r="C3" s="180" t="s">
        <v>58</v>
      </c>
      <c r="D3" s="180"/>
      <c r="E3" s="180"/>
    </row>
    <row r="4" spans="2:5" ht="12.75">
      <c r="B4" s="130"/>
      <c r="C4" s="180" t="s">
        <v>61</v>
      </c>
      <c r="D4" s="180"/>
      <c r="E4" s="180"/>
    </row>
    <row r="5" spans="2:5" ht="12.75">
      <c r="B5" s="130"/>
      <c r="C5" s="180" t="s">
        <v>25</v>
      </c>
      <c r="D5" s="180"/>
      <c r="E5" s="180"/>
    </row>
    <row r="6" spans="3:5" ht="12.75">
      <c r="C6" s="180" t="s">
        <v>236</v>
      </c>
      <c r="D6" s="180"/>
      <c r="E6" s="180"/>
    </row>
    <row r="7" spans="2:3" ht="13.5">
      <c r="B7" s="2"/>
      <c r="C7" s="4"/>
    </row>
    <row r="8" ht="13.5">
      <c r="B8" s="2"/>
    </row>
    <row r="9" spans="1:5" ht="15">
      <c r="A9" s="186" t="s">
        <v>1</v>
      </c>
      <c r="B9" s="186"/>
      <c r="C9" s="186"/>
      <c r="D9" s="186"/>
      <c r="E9" s="186"/>
    </row>
    <row r="10" spans="1:5" ht="15">
      <c r="A10" s="186" t="s">
        <v>235</v>
      </c>
      <c r="B10" s="186"/>
      <c r="C10" s="186"/>
      <c r="D10" s="186"/>
      <c r="E10" s="186"/>
    </row>
    <row r="11" spans="1:5" ht="15">
      <c r="A11" s="186" t="s">
        <v>234</v>
      </c>
      <c r="B11" s="186"/>
      <c r="C11" s="186"/>
      <c r="D11" s="186"/>
      <c r="E11" s="186"/>
    </row>
    <row r="12" spans="1:5" ht="15">
      <c r="A12" s="186" t="s">
        <v>180</v>
      </c>
      <c r="B12" s="186"/>
      <c r="C12" s="186"/>
      <c r="D12" s="186"/>
      <c r="E12" s="186"/>
    </row>
    <row r="13" spans="2:3" ht="13.5" thickBot="1">
      <c r="B13" s="16"/>
      <c r="C13" s="3"/>
    </row>
    <row r="14" spans="1:5" ht="12.75" customHeight="1">
      <c r="A14" s="187" t="s">
        <v>26</v>
      </c>
      <c r="B14" s="190" t="s">
        <v>66</v>
      </c>
      <c r="C14" s="193" t="s">
        <v>60</v>
      </c>
      <c r="D14" s="194"/>
      <c r="E14" s="195"/>
    </row>
    <row r="15" spans="1:5" ht="12.75">
      <c r="A15" s="188"/>
      <c r="B15" s="191"/>
      <c r="C15" s="196"/>
      <c r="D15" s="197"/>
      <c r="E15" s="198"/>
    </row>
    <row r="16" spans="1:5" ht="13.5" thickBot="1">
      <c r="A16" s="188"/>
      <c r="B16" s="191"/>
      <c r="C16" s="199"/>
      <c r="D16" s="200"/>
      <c r="E16" s="201"/>
    </row>
    <row r="17" spans="1:5" ht="13.5" thickBot="1">
      <c r="A17" s="189"/>
      <c r="B17" s="192"/>
      <c r="C17" s="60" t="s">
        <v>74</v>
      </c>
      <c r="D17" s="60" t="s">
        <v>160</v>
      </c>
      <c r="E17" s="60" t="s">
        <v>181</v>
      </c>
    </row>
    <row r="18" spans="1:5" ht="15">
      <c r="A18" s="21" t="s">
        <v>0</v>
      </c>
      <c r="B18" s="63" t="s">
        <v>151</v>
      </c>
      <c r="C18" s="64">
        <f>C19+C21+C23+C26+C32+C35</f>
        <v>105792.05000000002</v>
      </c>
      <c r="D18" s="64">
        <f>D19+D21+D23+D26+D32+D35</f>
        <v>100087.12000000001</v>
      </c>
      <c r="E18" s="64">
        <f>E19+E21+E23+E26+E32+E35</f>
        <v>98299.65</v>
      </c>
    </row>
    <row r="19" spans="1:9" ht="15">
      <c r="A19" s="19" t="s">
        <v>2</v>
      </c>
      <c r="B19" s="22" t="s">
        <v>3</v>
      </c>
      <c r="C19" s="65">
        <f>C20</f>
        <v>26330.5</v>
      </c>
      <c r="D19" s="65">
        <f>D20</f>
        <v>27752.4</v>
      </c>
      <c r="E19" s="65">
        <f>E20</f>
        <v>29251</v>
      </c>
      <c r="G19" s="164"/>
      <c r="I19" s="115"/>
    </row>
    <row r="20" spans="1:7" ht="16.5" customHeight="1">
      <c r="A20" s="18" t="s">
        <v>17</v>
      </c>
      <c r="B20" s="66" t="s">
        <v>14</v>
      </c>
      <c r="C20" s="65">
        <v>26330.5</v>
      </c>
      <c r="D20" s="65">
        <v>27752.4</v>
      </c>
      <c r="E20" s="65">
        <v>29251</v>
      </c>
      <c r="G20" s="165"/>
    </row>
    <row r="21" spans="1:9" ht="36.75" customHeight="1">
      <c r="A21" s="36" t="s">
        <v>48</v>
      </c>
      <c r="B21" s="35" t="s">
        <v>49</v>
      </c>
      <c r="C21" s="68">
        <f>C22</f>
        <v>1579.2</v>
      </c>
      <c r="D21" s="68">
        <f>D22</f>
        <v>1579.2</v>
      </c>
      <c r="E21" s="68">
        <f>E22</f>
        <v>1579.2</v>
      </c>
      <c r="G21" s="165"/>
      <c r="I21" s="116"/>
    </row>
    <row r="22" spans="1:7" ht="27">
      <c r="A22" s="18" t="s">
        <v>50</v>
      </c>
      <c r="B22" s="66" t="s">
        <v>51</v>
      </c>
      <c r="C22" s="68">
        <v>1579.2</v>
      </c>
      <c r="D22" s="68">
        <v>1579.2</v>
      </c>
      <c r="E22" s="68">
        <v>1579.2</v>
      </c>
      <c r="G22" s="165"/>
    </row>
    <row r="23" spans="1:7" ht="15">
      <c r="A23" s="18" t="s">
        <v>4</v>
      </c>
      <c r="B23" s="22" t="s">
        <v>5</v>
      </c>
      <c r="C23" s="65">
        <f>SUM(C24:C25)</f>
        <v>26758.46</v>
      </c>
      <c r="D23" s="65">
        <f>SUM(D24:D25)</f>
        <v>27323.66</v>
      </c>
      <c r="E23" s="65">
        <f>SUM(E24:E25)</f>
        <v>27891.350000000002</v>
      </c>
      <c r="G23" s="165"/>
    </row>
    <row r="24" spans="1:9" ht="15">
      <c r="A24" s="18" t="s">
        <v>152</v>
      </c>
      <c r="B24" s="67" t="s">
        <v>67</v>
      </c>
      <c r="C24" s="68">
        <v>1268.3</v>
      </c>
      <c r="D24" s="68">
        <v>1323.7</v>
      </c>
      <c r="E24" s="68">
        <v>1371.4</v>
      </c>
      <c r="G24" s="165"/>
      <c r="I24" s="116"/>
    </row>
    <row r="25" spans="1:9" ht="15">
      <c r="A25" s="18" t="s">
        <v>153</v>
      </c>
      <c r="B25" s="69" t="s">
        <v>18</v>
      </c>
      <c r="C25" s="65">
        <v>25490.16</v>
      </c>
      <c r="D25" s="65">
        <v>25999.96</v>
      </c>
      <c r="E25" s="65">
        <v>26519.95</v>
      </c>
      <c r="G25" s="165"/>
      <c r="I25" s="116"/>
    </row>
    <row r="26" spans="1:7" ht="46.5">
      <c r="A26" s="23" t="s">
        <v>10</v>
      </c>
      <c r="B26" s="24" t="s">
        <v>9</v>
      </c>
      <c r="C26" s="70">
        <f>SUM(C27:C31)</f>
        <v>10908.019999999999</v>
      </c>
      <c r="D26" s="70">
        <f>SUM(D27:D31)</f>
        <v>10775.199999999999</v>
      </c>
      <c r="E26" s="70">
        <f>SUM(E27:E31)</f>
        <v>10660.5</v>
      </c>
      <c r="G26" s="164"/>
    </row>
    <row r="27" spans="1:9" ht="72" customHeight="1">
      <c r="A27" s="23" t="s">
        <v>75</v>
      </c>
      <c r="B27" s="163" t="s">
        <v>154</v>
      </c>
      <c r="C27" s="68">
        <v>4000</v>
      </c>
      <c r="D27" s="68">
        <v>4000</v>
      </c>
      <c r="E27" s="68">
        <v>4000</v>
      </c>
      <c r="G27" s="164"/>
      <c r="I27" s="115"/>
    </row>
    <row r="28" spans="1:9" ht="57" customHeight="1">
      <c r="A28" s="18" t="s">
        <v>76</v>
      </c>
      <c r="B28" s="71" t="s">
        <v>155</v>
      </c>
      <c r="C28" s="68">
        <v>95.49</v>
      </c>
      <c r="D28" s="68">
        <v>95.49</v>
      </c>
      <c r="E28" s="68">
        <v>95.49</v>
      </c>
      <c r="G28" s="164"/>
      <c r="I28" s="116"/>
    </row>
    <row r="29" spans="1:9" ht="27">
      <c r="A29" s="18" t="s">
        <v>77</v>
      </c>
      <c r="B29" s="71" t="s">
        <v>84</v>
      </c>
      <c r="C29" s="68">
        <v>3463.31</v>
      </c>
      <c r="D29" s="68">
        <v>3463.31</v>
      </c>
      <c r="E29" s="68">
        <v>3463.31</v>
      </c>
      <c r="G29" s="164"/>
      <c r="I29" s="116"/>
    </row>
    <row r="30" spans="1:9" ht="54.75">
      <c r="A30" s="18" t="s">
        <v>145</v>
      </c>
      <c r="B30" s="71" t="s">
        <v>146</v>
      </c>
      <c r="C30" s="68">
        <v>0</v>
      </c>
      <c r="D30" s="68">
        <v>0</v>
      </c>
      <c r="E30" s="68">
        <v>0</v>
      </c>
      <c r="G30" s="164"/>
      <c r="I30" s="116"/>
    </row>
    <row r="31" spans="1:9" ht="69">
      <c r="A31" s="20" t="s">
        <v>78</v>
      </c>
      <c r="B31" s="71" t="s">
        <v>92</v>
      </c>
      <c r="C31" s="68">
        <v>3349.22</v>
      </c>
      <c r="D31" s="68">
        <v>3216.4</v>
      </c>
      <c r="E31" s="68">
        <v>3101.7</v>
      </c>
      <c r="G31" s="164"/>
      <c r="I31" s="116"/>
    </row>
    <row r="32" spans="1:7" ht="30.75">
      <c r="A32" s="28" t="s">
        <v>6</v>
      </c>
      <c r="B32" s="17" t="s">
        <v>156</v>
      </c>
      <c r="C32" s="72">
        <f>SUM(C33:C34)</f>
        <v>3688.8</v>
      </c>
      <c r="D32" s="72">
        <f>SUM(D33:D34)</f>
        <v>3749.6</v>
      </c>
      <c r="E32" s="72">
        <f>SUM(E33:E34)</f>
        <v>3802</v>
      </c>
      <c r="G32" s="164"/>
    </row>
    <row r="33" spans="1:9" ht="27">
      <c r="A33" s="18" t="s">
        <v>79</v>
      </c>
      <c r="B33" s="73" t="s">
        <v>93</v>
      </c>
      <c r="C33" s="65">
        <v>3485.5</v>
      </c>
      <c r="D33" s="65">
        <v>3526</v>
      </c>
      <c r="E33" s="65">
        <v>3556</v>
      </c>
      <c r="G33" s="164"/>
      <c r="I33" s="116"/>
    </row>
    <row r="34" spans="1:7" ht="15">
      <c r="A34" s="18" t="s">
        <v>80</v>
      </c>
      <c r="B34" s="74" t="s">
        <v>94</v>
      </c>
      <c r="C34" s="65">
        <v>203.3</v>
      </c>
      <c r="D34" s="65">
        <v>223.6</v>
      </c>
      <c r="E34" s="65">
        <v>246</v>
      </c>
      <c r="G34" s="164"/>
    </row>
    <row r="35" spans="1:7" ht="34.5" customHeight="1">
      <c r="A35" s="76" t="s">
        <v>7</v>
      </c>
      <c r="B35" s="77" t="s">
        <v>8</v>
      </c>
      <c r="C35" s="65">
        <f>SUM(C36:C38)</f>
        <v>36527.07</v>
      </c>
      <c r="D35" s="65">
        <f>SUM(D36:D38)</f>
        <v>28907.059999999998</v>
      </c>
      <c r="E35" s="65">
        <f>SUM(E36:E38)</f>
        <v>25115.6</v>
      </c>
      <c r="G35" s="164"/>
    </row>
    <row r="36" spans="1:7" ht="69.75" customHeight="1">
      <c r="A36" s="18" t="s">
        <v>81</v>
      </c>
      <c r="B36" s="75" t="s">
        <v>100</v>
      </c>
      <c r="C36" s="68">
        <v>17127.07</v>
      </c>
      <c r="D36" s="68">
        <v>9307.06</v>
      </c>
      <c r="E36" s="68">
        <v>2815.6</v>
      </c>
      <c r="G36" s="164"/>
    </row>
    <row r="37" spans="1:7" ht="48.75" customHeight="1">
      <c r="A37" s="142" t="s">
        <v>222</v>
      </c>
      <c r="B37" s="143" t="s">
        <v>223</v>
      </c>
      <c r="C37" s="68">
        <v>18900</v>
      </c>
      <c r="D37" s="68">
        <v>19100</v>
      </c>
      <c r="E37" s="68">
        <v>21800</v>
      </c>
      <c r="G37" s="164"/>
    </row>
    <row r="38" spans="1:8" ht="45" customHeight="1">
      <c r="A38" s="20" t="s">
        <v>82</v>
      </c>
      <c r="B38" s="78" t="s">
        <v>105</v>
      </c>
      <c r="C38" s="65">
        <v>500</v>
      </c>
      <c r="D38" s="65">
        <v>500</v>
      </c>
      <c r="E38" s="65">
        <v>500</v>
      </c>
      <c r="G38" s="164"/>
      <c r="H38" s="141"/>
    </row>
    <row r="39" spans="1:7" ht="15">
      <c r="A39" s="30" t="s">
        <v>30</v>
      </c>
      <c r="B39" s="128" t="s">
        <v>37</v>
      </c>
      <c r="C39" s="129">
        <f>C40</f>
        <v>61621.64</v>
      </c>
      <c r="D39" s="129">
        <f>D40</f>
        <v>54180.669</v>
      </c>
      <c r="E39" s="129">
        <f>E40</f>
        <v>55920.969000000005</v>
      </c>
      <c r="G39" s="164"/>
    </row>
    <row r="40" spans="1:7" ht="30.75">
      <c r="A40" s="144" t="s">
        <v>38</v>
      </c>
      <c r="B40" s="124" t="s">
        <v>39</v>
      </c>
      <c r="C40" s="147">
        <f>C41+C43+C47</f>
        <v>61621.64</v>
      </c>
      <c r="D40" s="147">
        <f>D41+D43+D47</f>
        <v>54180.669</v>
      </c>
      <c r="E40" s="147">
        <f>E41+E43+E47</f>
        <v>55920.969000000005</v>
      </c>
      <c r="G40" s="164"/>
    </row>
    <row r="41" spans="1:5" ht="18" customHeight="1">
      <c r="A41" s="145" t="s">
        <v>170</v>
      </c>
      <c r="B41" s="137" t="s">
        <v>165</v>
      </c>
      <c r="C41" s="148">
        <f>C42</f>
        <v>48466.5</v>
      </c>
      <c r="D41" s="148">
        <f>D42</f>
        <v>51251.3</v>
      </c>
      <c r="E41" s="148">
        <f>E42</f>
        <v>54083.8</v>
      </c>
    </row>
    <row r="42" spans="1:5" ht="27">
      <c r="A42" s="20" t="s">
        <v>171</v>
      </c>
      <c r="B42" s="138" t="s">
        <v>185</v>
      </c>
      <c r="C42" s="148">
        <v>48466.5</v>
      </c>
      <c r="D42" s="148">
        <v>51251.3</v>
      </c>
      <c r="E42" s="148">
        <v>54083.8</v>
      </c>
    </row>
    <row r="43" spans="1:11" ht="27">
      <c r="A43" s="156" t="s">
        <v>172</v>
      </c>
      <c r="B43" s="157" t="s">
        <v>164</v>
      </c>
      <c r="C43" s="148">
        <f>SUM(C44:C46)</f>
        <v>10190.8</v>
      </c>
      <c r="D43" s="147">
        <f>SUM(D44:D46)</f>
        <v>0</v>
      </c>
      <c r="E43" s="147">
        <f>SUM(E44:E46)</f>
        <v>0</v>
      </c>
      <c r="F43" s="182"/>
      <c r="G43" s="183"/>
      <c r="H43" s="183"/>
      <c r="I43" s="183"/>
      <c r="J43" s="183"/>
      <c r="K43" s="183"/>
    </row>
    <row r="44" spans="1:5" ht="96">
      <c r="A44" s="20" t="s">
        <v>179</v>
      </c>
      <c r="B44" s="162" t="s">
        <v>233</v>
      </c>
      <c r="C44" s="147">
        <v>753.2</v>
      </c>
      <c r="D44" s="147"/>
      <c r="E44" s="147"/>
    </row>
    <row r="45" spans="1:5" ht="82.5">
      <c r="A45" s="20" t="s">
        <v>173</v>
      </c>
      <c r="B45" s="159" t="s">
        <v>230</v>
      </c>
      <c r="C45" s="147">
        <v>5700</v>
      </c>
      <c r="D45" s="147"/>
      <c r="E45" s="147"/>
    </row>
    <row r="46" spans="1:5" ht="69">
      <c r="A46" s="20" t="s">
        <v>173</v>
      </c>
      <c r="B46" s="159" t="s">
        <v>229</v>
      </c>
      <c r="C46" s="147">
        <v>3737.6</v>
      </c>
      <c r="D46" s="147"/>
      <c r="E46" s="147"/>
    </row>
    <row r="47" spans="1:12" ht="27">
      <c r="A47" s="158" t="s">
        <v>174</v>
      </c>
      <c r="B47" s="159" t="s">
        <v>228</v>
      </c>
      <c r="C47" s="149">
        <f>SUM(C48:C50)</f>
        <v>2964.34</v>
      </c>
      <c r="D47" s="149">
        <f>SUM(D48:D50)</f>
        <v>2929.369</v>
      </c>
      <c r="E47" s="149">
        <f>SUM(E48:E50)</f>
        <v>1837.1689999999999</v>
      </c>
      <c r="F47" s="166"/>
      <c r="G47" s="184"/>
      <c r="H47" s="185"/>
      <c r="I47" s="185"/>
      <c r="J47" s="185"/>
      <c r="K47" s="185"/>
      <c r="L47" s="185"/>
    </row>
    <row r="48" spans="1:5" ht="41.25">
      <c r="A48" s="146" t="s">
        <v>178</v>
      </c>
      <c r="B48" s="139" t="s">
        <v>176</v>
      </c>
      <c r="C48" s="150">
        <v>1092.2</v>
      </c>
      <c r="D48" s="150">
        <v>1092.2</v>
      </c>
      <c r="E48" s="150"/>
    </row>
    <row r="49" spans="1:5" ht="69">
      <c r="A49" s="156" t="s">
        <v>175</v>
      </c>
      <c r="B49" s="160" t="s">
        <v>232</v>
      </c>
      <c r="C49" s="68">
        <v>1216.109</v>
      </c>
      <c r="D49" s="155">
        <v>1216.109</v>
      </c>
      <c r="E49" s="155">
        <v>1216.109</v>
      </c>
    </row>
    <row r="50" spans="1:5" ht="69" thickBot="1">
      <c r="A50" s="161" t="s">
        <v>175</v>
      </c>
      <c r="B50" s="159" t="s">
        <v>231</v>
      </c>
      <c r="C50" s="151">
        <v>656.031</v>
      </c>
      <c r="D50" s="151">
        <v>621.06</v>
      </c>
      <c r="E50" s="151">
        <v>621.06</v>
      </c>
    </row>
    <row r="51" spans="1:5" ht="15.75" thickBot="1">
      <c r="A51" s="202" t="s">
        <v>16</v>
      </c>
      <c r="B51" s="203"/>
      <c r="C51" s="140">
        <f>C18+C39</f>
        <v>167413.69</v>
      </c>
      <c r="D51" s="140">
        <f>D18+D39</f>
        <v>154267.78900000002</v>
      </c>
      <c r="E51" s="140">
        <f>E18+E39</f>
        <v>154220.619</v>
      </c>
    </row>
  </sheetData>
  <sheetProtection/>
  <mergeCells count="16">
    <mergeCell ref="A51:B51"/>
    <mergeCell ref="C2:E2"/>
    <mergeCell ref="A10:E10"/>
    <mergeCell ref="A11:E11"/>
    <mergeCell ref="C1:E1"/>
    <mergeCell ref="C3:E3"/>
    <mergeCell ref="C4:E4"/>
    <mergeCell ref="C5:E5"/>
    <mergeCell ref="C6:E6"/>
    <mergeCell ref="A9:E9"/>
    <mergeCell ref="F43:K43"/>
    <mergeCell ref="G47:L47"/>
    <mergeCell ref="A12:E12"/>
    <mergeCell ref="A14:A17"/>
    <mergeCell ref="B14:B17"/>
    <mergeCell ref="C14:E16"/>
  </mergeCells>
  <printOptions/>
  <pageMargins left="0.44" right="0.25" top="0.33" bottom="0.32" header="0.33" footer="0.34"/>
  <pageSetup fitToHeight="0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C68"/>
  <sheetViews>
    <sheetView zoomScalePageLayoutView="0" workbookViewId="0" topLeftCell="A13">
      <selection activeCell="C19" sqref="C19"/>
    </sheetView>
  </sheetViews>
  <sheetFormatPr defaultColWidth="9.140625" defaultRowHeight="12.75"/>
  <cols>
    <col min="1" max="1" width="9.28125" style="5" customWidth="1"/>
    <col min="2" max="2" width="22.421875" style="5" customWidth="1"/>
    <col min="3" max="3" width="82.57421875" style="5" customWidth="1"/>
    <col min="4" max="16384" width="9.140625" style="5" customWidth="1"/>
  </cols>
  <sheetData>
    <row r="2" ht="12.75">
      <c r="C2" s="13" t="s">
        <v>183</v>
      </c>
    </row>
    <row r="3" ht="12.75">
      <c r="C3" s="13" t="s">
        <v>167</v>
      </c>
    </row>
    <row r="4" ht="12.75">
      <c r="C4" s="12" t="s">
        <v>56</v>
      </c>
    </row>
    <row r="5" ht="12.75">
      <c r="C5" s="14" t="s">
        <v>40</v>
      </c>
    </row>
    <row r="6" ht="12.75">
      <c r="C6" s="14" t="s">
        <v>237</v>
      </c>
    </row>
    <row r="7" ht="12.75">
      <c r="C7" s="14"/>
    </row>
    <row r="8" spans="1:3" ht="15">
      <c r="A8" s="204" t="s">
        <v>28</v>
      </c>
      <c r="B8" s="204"/>
      <c r="C8" s="204"/>
    </row>
    <row r="9" spans="1:3" ht="15">
      <c r="A9" s="205" t="s">
        <v>72</v>
      </c>
      <c r="B9" s="205"/>
      <c r="C9" s="205"/>
    </row>
    <row r="10" spans="1:3" ht="15">
      <c r="A10" s="205" t="s">
        <v>71</v>
      </c>
      <c r="B10" s="205"/>
      <c r="C10" s="205"/>
    </row>
    <row r="11" spans="1:3" ht="15.75" thickBot="1">
      <c r="A11" s="25"/>
      <c r="B11" s="25"/>
      <c r="C11" s="25"/>
    </row>
    <row r="12" spans="1:3" ht="13.5" thickBot="1">
      <c r="A12" s="206" t="s">
        <v>31</v>
      </c>
      <c r="B12" s="207"/>
      <c r="C12" s="208" t="s">
        <v>34</v>
      </c>
    </row>
    <row r="13" spans="1:3" ht="53.25" thickBot="1">
      <c r="A13" s="7" t="s">
        <v>32</v>
      </c>
      <c r="B13" s="7" t="s">
        <v>33</v>
      </c>
      <c r="C13" s="209"/>
    </row>
    <row r="14" spans="1:3" ht="26.25">
      <c r="A14" s="47" t="s">
        <v>57</v>
      </c>
      <c r="B14" s="118"/>
      <c r="C14" s="119" t="s">
        <v>73</v>
      </c>
    </row>
    <row r="15" spans="1:3" ht="26.25">
      <c r="A15" s="57" t="s">
        <v>57</v>
      </c>
      <c r="B15" s="120" t="s">
        <v>143</v>
      </c>
      <c r="C15" s="41" t="s">
        <v>144</v>
      </c>
    </row>
    <row r="16" spans="1:3" ht="52.5">
      <c r="A16" s="56" t="s">
        <v>57</v>
      </c>
      <c r="B16" s="48" t="s">
        <v>85</v>
      </c>
      <c r="C16" s="41" t="s">
        <v>86</v>
      </c>
    </row>
    <row r="17" spans="1:3" ht="39">
      <c r="A17" s="57" t="s">
        <v>57</v>
      </c>
      <c r="B17" s="49" t="s">
        <v>76</v>
      </c>
      <c r="C17" s="41" t="s">
        <v>87</v>
      </c>
    </row>
    <row r="18" spans="1:3" ht="26.25">
      <c r="A18" s="57" t="s">
        <v>57</v>
      </c>
      <c r="B18" s="49" t="s">
        <v>77</v>
      </c>
      <c r="C18" s="41" t="s">
        <v>84</v>
      </c>
    </row>
    <row r="19" spans="1:3" ht="45" customHeight="1">
      <c r="A19" s="57" t="s">
        <v>57</v>
      </c>
      <c r="B19" s="114" t="s">
        <v>145</v>
      </c>
      <c r="C19" s="131" t="s">
        <v>146</v>
      </c>
    </row>
    <row r="20" spans="1:3" ht="52.5">
      <c r="A20" s="58" t="s">
        <v>57</v>
      </c>
      <c r="B20" s="50" t="s">
        <v>88</v>
      </c>
      <c r="C20" s="41" t="s">
        <v>89</v>
      </c>
    </row>
    <row r="21" spans="1:3" ht="26.25">
      <c r="A21" s="56" t="s">
        <v>57</v>
      </c>
      <c r="B21" s="51" t="s">
        <v>90</v>
      </c>
      <c r="C21" s="26" t="s">
        <v>91</v>
      </c>
    </row>
    <row r="22" spans="1:3" ht="52.5">
      <c r="A22" s="56" t="s">
        <v>57</v>
      </c>
      <c r="B22" s="50" t="s">
        <v>78</v>
      </c>
      <c r="C22" s="41" t="s">
        <v>92</v>
      </c>
    </row>
    <row r="23" spans="1:3" ht="26.25">
      <c r="A23" s="57" t="s">
        <v>57</v>
      </c>
      <c r="B23" s="50" t="s">
        <v>79</v>
      </c>
      <c r="C23" s="41" t="s">
        <v>93</v>
      </c>
    </row>
    <row r="24" spans="1:3" ht="12.75">
      <c r="A24" s="58" t="s">
        <v>57</v>
      </c>
      <c r="B24" s="50" t="s">
        <v>80</v>
      </c>
      <c r="C24" s="41" t="s">
        <v>94</v>
      </c>
    </row>
    <row r="25" spans="1:3" ht="12.75">
      <c r="A25" s="56" t="s">
        <v>57</v>
      </c>
      <c r="B25" s="52" t="s">
        <v>95</v>
      </c>
      <c r="C25" s="42" t="s">
        <v>96</v>
      </c>
    </row>
    <row r="26" spans="1:3" ht="52.5">
      <c r="A26" s="56" t="s">
        <v>57</v>
      </c>
      <c r="B26" s="49" t="s">
        <v>97</v>
      </c>
      <c r="C26" s="41" t="s">
        <v>98</v>
      </c>
    </row>
    <row r="27" spans="1:3" ht="52.5">
      <c r="A27" s="56" t="s">
        <v>57</v>
      </c>
      <c r="B27" s="49" t="s">
        <v>99</v>
      </c>
      <c r="C27" s="41" t="s">
        <v>226</v>
      </c>
    </row>
    <row r="28" spans="1:3" ht="52.5">
      <c r="A28" s="56" t="s">
        <v>57</v>
      </c>
      <c r="B28" s="49" t="s">
        <v>81</v>
      </c>
      <c r="C28" s="121" t="s">
        <v>100</v>
      </c>
    </row>
    <row r="29" spans="1:3" ht="52.5">
      <c r="A29" s="57" t="s">
        <v>57</v>
      </c>
      <c r="B29" s="49" t="s">
        <v>101</v>
      </c>
      <c r="C29" s="41" t="s">
        <v>102</v>
      </c>
    </row>
    <row r="30" spans="1:3" ht="52.5">
      <c r="A30" s="57" t="s">
        <v>57</v>
      </c>
      <c r="B30" s="114" t="s">
        <v>147</v>
      </c>
      <c r="C30" s="41" t="s">
        <v>148</v>
      </c>
    </row>
    <row r="31" spans="1:3" ht="52.5">
      <c r="A31" s="57" t="s">
        <v>57</v>
      </c>
      <c r="B31" s="114" t="s">
        <v>149</v>
      </c>
      <c r="C31" s="41" t="s">
        <v>150</v>
      </c>
    </row>
    <row r="32" spans="1:3" ht="26.25">
      <c r="A32" s="57" t="s">
        <v>57</v>
      </c>
      <c r="B32" s="49" t="s">
        <v>103</v>
      </c>
      <c r="C32" s="99" t="s">
        <v>104</v>
      </c>
    </row>
    <row r="33" spans="1:3" ht="39">
      <c r="A33" s="57" t="s">
        <v>57</v>
      </c>
      <c r="B33" s="53" t="s">
        <v>106</v>
      </c>
      <c r="C33" s="43" t="s">
        <v>107</v>
      </c>
    </row>
    <row r="34" spans="1:3" ht="26.25">
      <c r="A34" s="58" t="s">
        <v>57</v>
      </c>
      <c r="B34" s="122" t="s">
        <v>108</v>
      </c>
      <c r="C34" s="44" t="s">
        <v>109</v>
      </c>
    </row>
    <row r="35" spans="1:3" ht="26.25">
      <c r="A35" s="56" t="s">
        <v>57</v>
      </c>
      <c r="B35" s="50" t="s">
        <v>110</v>
      </c>
      <c r="C35" s="44" t="s">
        <v>111</v>
      </c>
    </row>
    <row r="36" spans="1:3" ht="39">
      <c r="A36" s="57" t="s">
        <v>57</v>
      </c>
      <c r="B36" s="54" t="s">
        <v>112</v>
      </c>
      <c r="C36" s="45" t="s">
        <v>113</v>
      </c>
    </row>
    <row r="37" spans="1:3" ht="39">
      <c r="A37" s="58" t="s">
        <v>57</v>
      </c>
      <c r="B37" s="55" t="s">
        <v>114</v>
      </c>
      <c r="C37" s="121" t="s">
        <v>115</v>
      </c>
    </row>
    <row r="38" spans="1:3" ht="26.25">
      <c r="A38" s="56" t="s">
        <v>57</v>
      </c>
      <c r="B38" s="122" t="s">
        <v>116</v>
      </c>
      <c r="C38" s="121" t="s">
        <v>117</v>
      </c>
    </row>
    <row r="39" spans="1:3" ht="39">
      <c r="A39" s="57" t="s">
        <v>57</v>
      </c>
      <c r="B39" s="51" t="s">
        <v>118</v>
      </c>
      <c r="C39" s="44" t="s">
        <v>119</v>
      </c>
    </row>
    <row r="40" spans="1:3" ht="39">
      <c r="A40" s="152" t="s">
        <v>57</v>
      </c>
      <c r="B40" s="153" t="s">
        <v>120</v>
      </c>
      <c r="C40" s="154" t="s">
        <v>227</v>
      </c>
    </row>
    <row r="41" spans="1:3" ht="39">
      <c r="A41" s="56" t="s">
        <v>57</v>
      </c>
      <c r="B41" s="50" t="s">
        <v>121</v>
      </c>
      <c r="C41" s="44" t="s">
        <v>122</v>
      </c>
    </row>
    <row r="42" spans="1:3" ht="52.5">
      <c r="A42" s="56" t="s">
        <v>57</v>
      </c>
      <c r="B42" s="50" t="s">
        <v>123</v>
      </c>
      <c r="C42" s="44" t="s">
        <v>124</v>
      </c>
    </row>
    <row r="43" spans="1:3" ht="39">
      <c r="A43" s="56" t="s">
        <v>57</v>
      </c>
      <c r="B43" s="50" t="s">
        <v>46</v>
      </c>
      <c r="C43" s="44" t="s">
        <v>47</v>
      </c>
    </row>
    <row r="44" spans="1:3" ht="26.25">
      <c r="A44" s="56" t="s">
        <v>57</v>
      </c>
      <c r="B44" s="50" t="s">
        <v>125</v>
      </c>
      <c r="C44" s="44" t="s">
        <v>126</v>
      </c>
    </row>
    <row r="45" spans="1:3" ht="12.75">
      <c r="A45" s="56" t="s">
        <v>57</v>
      </c>
      <c r="B45" s="49" t="s">
        <v>127</v>
      </c>
      <c r="C45" s="41" t="s">
        <v>128</v>
      </c>
    </row>
    <row r="46" spans="1:3" ht="12.75">
      <c r="A46" s="56" t="s">
        <v>57</v>
      </c>
      <c r="B46" s="123" t="s">
        <v>83</v>
      </c>
      <c r="C46" s="46" t="s">
        <v>129</v>
      </c>
    </row>
    <row r="47" spans="1:3" ht="12.75">
      <c r="A47" s="132" t="s">
        <v>57</v>
      </c>
      <c r="B47" s="133" t="s">
        <v>30</v>
      </c>
      <c r="C47" s="41" t="s">
        <v>29</v>
      </c>
    </row>
    <row r="48" spans="1:3" ht="12.75">
      <c r="A48" s="132" t="s">
        <v>57</v>
      </c>
      <c r="B48" s="133" t="s">
        <v>206</v>
      </c>
      <c r="C48" s="41" t="s">
        <v>185</v>
      </c>
    </row>
    <row r="49" spans="1:3" ht="26.25">
      <c r="A49" s="132" t="s">
        <v>57</v>
      </c>
      <c r="B49" s="133" t="s">
        <v>204</v>
      </c>
      <c r="C49" s="41" t="s">
        <v>186</v>
      </c>
    </row>
    <row r="50" spans="1:3" ht="12.75">
      <c r="A50" s="132" t="s">
        <v>57</v>
      </c>
      <c r="B50" s="133" t="s">
        <v>205</v>
      </c>
      <c r="C50" s="41" t="s">
        <v>187</v>
      </c>
    </row>
    <row r="51" spans="1:3" ht="39">
      <c r="A51" s="132" t="s">
        <v>57</v>
      </c>
      <c r="B51" s="133" t="s">
        <v>207</v>
      </c>
      <c r="C51" s="41" t="s">
        <v>188</v>
      </c>
    </row>
    <row r="52" spans="1:3" ht="12.75">
      <c r="A52" s="132" t="s">
        <v>57</v>
      </c>
      <c r="B52" s="133" t="s">
        <v>208</v>
      </c>
      <c r="C52" s="41" t="s">
        <v>189</v>
      </c>
    </row>
    <row r="53" spans="1:3" ht="26.25">
      <c r="A53" s="132" t="s">
        <v>57</v>
      </c>
      <c r="B53" s="133" t="s">
        <v>182</v>
      </c>
      <c r="C53" s="41" t="s">
        <v>190</v>
      </c>
    </row>
    <row r="54" spans="1:3" ht="52.5">
      <c r="A54" s="132" t="s">
        <v>57</v>
      </c>
      <c r="B54" s="133" t="s">
        <v>209</v>
      </c>
      <c r="C54" s="41" t="s">
        <v>177</v>
      </c>
    </row>
    <row r="55" spans="1:3" ht="12.75">
      <c r="A55" s="132" t="s">
        <v>57</v>
      </c>
      <c r="B55" s="133" t="s">
        <v>173</v>
      </c>
      <c r="C55" s="41" t="s">
        <v>191</v>
      </c>
    </row>
    <row r="56" spans="1:3" ht="26.25">
      <c r="A56" s="132" t="s">
        <v>57</v>
      </c>
      <c r="B56" s="133" t="s">
        <v>210</v>
      </c>
      <c r="C56" s="41" t="s">
        <v>176</v>
      </c>
    </row>
    <row r="57" spans="1:3" ht="26.25">
      <c r="A57" s="132" t="s">
        <v>57</v>
      </c>
      <c r="B57" s="133" t="s">
        <v>175</v>
      </c>
      <c r="C57" s="41" t="s">
        <v>192</v>
      </c>
    </row>
    <row r="58" spans="1:3" ht="12.75">
      <c r="A58" s="132" t="s">
        <v>57</v>
      </c>
      <c r="B58" s="133" t="s">
        <v>211</v>
      </c>
      <c r="C58" s="41" t="s">
        <v>193</v>
      </c>
    </row>
    <row r="59" spans="1:3" ht="39">
      <c r="A59" s="132" t="s">
        <v>57</v>
      </c>
      <c r="B59" s="133" t="s">
        <v>212</v>
      </c>
      <c r="C59" s="41" t="s">
        <v>194</v>
      </c>
    </row>
    <row r="60" spans="1:3" ht="39">
      <c r="A60" s="132" t="s">
        <v>57</v>
      </c>
      <c r="B60" s="133" t="s">
        <v>213</v>
      </c>
      <c r="C60" s="41" t="s">
        <v>195</v>
      </c>
    </row>
    <row r="61" spans="1:3" ht="12.75">
      <c r="A61" s="132" t="s">
        <v>57</v>
      </c>
      <c r="B61" s="133" t="s">
        <v>214</v>
      </c>
      <c r="C61" s="41" t="s">
        <v>196</v>
      </c>
    </row>
    <row r="62" spans="1:3" ht="26.25">
      <c r="A62" s="132" t="s">
        <v>57</v>
      </c>
      <c r="B62" s="133" t="s">
        <v>215</v>
      </c>
      <c r="C62" s="41" t="s">
        <v>197</v>
      </c>
    </row>
    <row r="63" spans="1:3" ht="52.5">
      <c r="A63" s="132" t="s">
        <v>57</v>
      </c>
      <c r="B63" s="133" t="s">
        <v>216</v>
      </c>
      <c r="C63" s="41" t="s">
        <v>198</v>
      </c>
    </row>
    <row r="64" spans="1:3" ht="26.25">
      <c r="A64" s="132" t="s">
        <v>57</v>
      </c>
      <c r="B64" s="133" t="s">
        <v>217</v>
      </c>
      <c r="C64" s="41" t="s">
        <v>199</v>
      </c>
    </row>
    <row r="65" spans="1:3" ht="12.75">
      <c r="A65" s="132" t="s">
        <v>57</v>
      </c>
      <c r="B65" s="133" t="s">
        <v>218</v>
      </c>
      <c r="C65" s="41" t="s">
        <v>200</v>
      </c>
    </row>
    <row r="66" spans="1:3" ht="52.5">
      <c r="A66" s="132" t="s">
        <v>57</v>
      </c>
      <c r="B66" s="133" t="s">
        <v>219</v>
      </c>
      <c r="C66" s="41" t="s">
        <v>201</v>
      </c>
    </row>
    <row r="67" spans="1:3" ht="39">
      <c r="A67" s="132" t="s">
        <v>57</v>
      </c>
      <c r="B67" s="133" t="s">
        <v>220</v>
      </c>
      <c r="C67" s="41" t="s">
        <v>202</v>
      </c>
    </row>
    <row r="68" spans="1:3" ht="26.25">
      <c r="A68" s="132" t="s">
        <v>57</v>
      </c>
      <c r="B68" s="133" t="s">
        <v>221</v>
      </c>
      <c r="C68" s="41" t="s">
        <v>203</v>
      </c>
    </row>
  </sheetData>
  <sheetProtection/>
  <mergeCells count="5">
    <mergeCell ref="A8:C8"/>
    <mergeCell ref="A9:C9"/>
    <mergeCell ref="A10:C10"/>
    <mergeCell ref="A12:B12"/>
    <mergeCell ref="C12:C13"/>
  </mergeCells>
  <printOptions/>
  <pageMargins left="0.7086614173228347" right="0.35433070866141736" top="0.31496062992125984" bottom="0.37" header="0.31496062992125984" footer="0.31496062992125984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C27"/>
  <sheetViews>
    <sheetView zoomScalePageLayoutView="0" workbookViewId="0" topLeftCell="A10">
      <selection activeCell="C6" sqref="C6"/>
    </sheetView>
  </sheetViews>
  <sheetFormatPr defaultColWidth="9.140625" defaultRowHeight="12.75"/>
  <cols>
    <col min="1" max="1" width="9.28125" style="5" customWidth="1"/>
    <col min="2" max="2" width="28.28125" style="5" customWidth="1"/>
    <col min="3" max="3" width="57.421875" style="5" customWidth="1"/>
    <col min="4" max="4" width="0.2890625" style="5" customWidth="1"/>
    <col min="5" max="16384" width="9.140625" style="5" customWidth="1"/>
  </cols>
  <sheetData>
    <row r="1" ht="15" customHeight="1">
      <c r="C1" s="13" t="s">
        <v>184</v>
      </c>
    </row>
    <row r="2" ht="15" customHeight="1">
      <c r="C2" s="12" t="s">
        <v>168</v>
      </c>
    </row>
    <row r="3" ht="15" customHeight="1">
      <c r="C3" s="12" t="s">
        <v>59</v>
      </c>
    </row>
    <row r="4" ht="15" customHeight="1">
      <c r="C4" s="125" t="s">
        <v>45</v>
      </c>
    </row>
    <row r="5" ht="15" customHeight="1">
      <c r="C5" s="14" t="s">
        <v>27</v>
      </c>
    </row>
    <row r="6" ht="15" customHeight="1">
      <c r="C6" s="14" t="s">
        <v>238</v>
      </c>
    </row>
    <row r="7" ht="15" customHeight="1">
      <c r="C7" s="14"/>
    </row>
    <row r="8" ht="15" customHeight="1">
      <c r="C8" s="14"/>
    </row>
    <row r="9" ht="15" customHeight="1">
      <c r="C9" s="14"/>
    </row>
    <row r="10" ht="15" customHeight="1">
      <c r="C10" s="14"/>
    </row>
    <row r="11" ht="15" customHeight="1">
      <c r="C11" s="14"/>
    </row>
    <row r="12" spans="1:3" ht="15">
      <c r="A12" s="205" t="s">
        <v>13</v>
      </c>
      <c r="B12" s="205"/>
      <c r="C12" s="205"/>
    </row>
    <row r="13" spans="1:3" ht="51" customHeight="1">
      <c r="A13" s="212" t="s">
        <v>68</v>
      </c>
      <c r="B13" s="212"/>
      <c r="C13" s="212"/>
    </row>
    <row r="14" spans="1:3" ht="14.25">
      <c r="A14" s="213"/>
      <c r="B14" s="213"/>
      <c r="C14" s="213"/>
    </row>
    <row r="15" spans="1:3" ht="15">
      <c r="A15" s="25"/>
      <c r="B15" s="25"/>
      <c r="C15" s="25"/>
    </row>
    <row r="16" ht="13.5" thickBot="1"/>
    <row r="17" spans="1:3" ht="26.25" customHeight="1" thickBot="1">
      <c r="A17" s="216" t="s">
        <v>26</v>
      </c>
      <c r="B17" s="217"/>
      <c r="C17" s="214" t="s">
        <v>69</v>
      </c>
    </row>
    <row r="18" spans="1:3" ht="55.5" customHeight="1" thickBot="1">
      <c r="A18" s="79" t="s">
        <v>11</v>
      </c>
      <c r="B18" s="79" t="s">
        <v>12</v>
      </c>
      <c r="C18" s="215"/>
    </row>
    <row r="19" spans="1:3" ht="30.75" customHeight="1" thickBot="1">
      <c r="A19" s="83" t="s">
        <v>57</v>
      </c>
      <c r="B19" s="210" t="s">
        <v>70</v>
      </c>
      <c r="C19" s="211"/>
    </row>
    <row r="20" spans="1:3" ht="25.5" customHeight="1">
      <c r="A20" s="80" t="s">
        <v>57</v>
      </c>
      <c r="B20" s="82" t="s">
        <v>130</v>
      </c>
      <c r="C20" s="81" t="s">
        <v>158</v>
      </c>
    </row>
    <row r="21" spans="1:3" ht="12.75">
      <c r="A21" s="9"/>
      <c r="C21" s="6"/>
    </row>
    <row r="22" spans="1:3" ht="12.75">
      <c r="A22" s="9"/>
      <c r="C22" s="6"/>
    </row>
    <row r="23" spans="1:3" ht="12.75">
      <c r="A23" s="9"/>
      <c r="C23" s="6"/>
    </row>
    <row r="24" spans="1:3" ht="12.75">
      <c r="A24" s="9"/>
      <c r="C24" s="6"/>
    </row>
    <row r="25" spans="1:3" ht="12.75">
      <c r="A25" s="9"/>
      <c r="C25" s="6"/>
    </row>
    <row r="26" ht="12.75">
      <c r="C26" s="6"/>
    </row>
    <row r="27" ht="12.75">
      <c r="C27" s="6"/>
    </row>
  </sheetData>
  <sheetProtection/>
  <mergeCells count="6">
    <mergeCell ref="A12:C12"/>
    <mergeCell ref="B19:C19"/>
    <mergeCell ref="A13:C13"/>
    <mergeCell ref="A14:C14"/>
    <mergeCell ref="C17:C18"/>
    <mergeCell ref="A17:B17"/>
  </mergeCells>
  <printOptions/>
  <pageMargins left="0.62" right="0.27" top="0.61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F31"/>
  <sheetViews>
    <sheetView zoomScalePageLayoutView="0" workbookViewId="0" topLeftCell="A20">
      <selection activeCell="F31" sqref="F31"/>
    </sheetView>
  </sheetViews>
  <sheetFormatPr defaultColWidth="9.140625" defaultRowHeight="12.75"/>
  <cols>
    <col min="1" max="1" width="51.140625" style="5" customWidth="1"/>
    <col min="2" max="2" width="8.00390625" style="5" customWidth="1"/>
    <col min="3" max="3" width="8.140625" style="5" customWidth="1"/>
    <col min="4" max="4" width="14.140625" style="5" customWidth="1"/>
    <col min="5" max="5" width="9.8515625" style="5" customWidth="1"/>
    <col min="6" max="6" width="10.8515625" style="5" customWidth="1"/>
    <col min="7" max="16384" width="9.140625" style="5" customWidth="1"/>
  </cols>
  <sheetData>
    <row r="1" spans="4:6" ht="13.5" customHeight="1">
      <c r="D1" s="219" t="s">
        <v>225</v>
      </c>
      <c r="E1" s="219"/>
      <c r="F1" s="219"/>
    </row>
    <row r="2" spans="4:6" ht="12.75">
      <c r="D2" s="221" t="s">
        <v>169</v>
      </c>
      <c r="E2" s="221"/>
      <c r="F2" s="221"/>
    </row>
    <row r="3" spans="4:5" ht="12.75">
      <c r="D3" s="31" t="s">
        <v>58</v>
      </c>
      <c r="E3" s="31"/>
    </row>
    <row r="4" spans="4:6" ht="12.75">
      <c r="D4" s="221" t="s">
        <v>24</v>
      </c>
      <c r="E4" s="221"/>
      <c r="F4" s="221"/>
    </row>
    <row r="5" spans="4:6" ht="13.5" customHeight="1">
      <c r="D5" s="221" t="s">
        <v>25</v>
      </c>
      <c r="E5" s="221"/>
      <c r="F5" s="221"/>
    </row>
    <row r="6" spans="4:6" ht="24" customHeight="1">
      <c r="D6" s="181" t="s">
        <v>239</v>
      </c>
      <c r="E6" s="181"/>
      <c r="F6" s="181"/>
    </row>
    <row r="7" ht="12.75">
      <c r="F7" s="6"/>
    </row>
    <row r="8" spans="1:6" ht="12.75">
      <c r="A8" s="220"/>
      <c r="B8" s="220"/>
      <c r="C8" s="220"/>
      <c r="D8" s="220"/>
      <c r="E8" s="220"/>
      <c r="F8" s="220"/>
    </row>
    <row r="9" spans="1:6" s="11" customFormat="1" ht="16.5" customHeight="1">
      <c r="A9" s="218" t="s">
        <v>224</v>
      </c>
      <c r="B9" s="218"/>
      <c r="C9" s="218"/>
      <c r="D9" s="218"/>
      <c r="E9" s="218"/>
      <c r="F9" s="218"/>
    </row>
    <row r="10" spans="1:6" s="11" customFormat="1" ht="16.5" customHeight="1">
      <c r="A10" s="218"/>
      <c r="B10" s="218"/>
      <c r="C10" s="218"/>
      <c r="D10" s="218"/>
      <c r="E10" s="218"/>
      <c r="F10" s="218"/>
    </row>
    <row r="11" spans="1:6" s="11" customFormat="1" ht="16.5" customHeight="1">
      <c r="A11" s="218"/>
      <c r="B11" s="218"/>
      <c r="C11" s="218"/>
      <c r="D11" s="218"/>
      <c r="E11" s="218"/>
      <c r="F11" s="218"/>
    </row>
    <row r="12" spans="1:6" s="11" customFormat="1" ht="3.75" customHeight="1">
      <c r="A12" s="218"/>
      <c r="B12" s="218"/>
      <c r="C12" s="218"/>
      <c r="D12" s="218"/>
      <c r="E12" s="218"/>
      <c r="F12" s="218"/>
    </row>
    <row r="13" spans="1:6" s="11" customFormat="1" ht="6" customHeight="1" hidden="1">
      <c r="A13" s="218"/>
      <c r="B13" s="218"/>
      <c r="C13" s="218"/>
      <c r="D13" s="218"/>
      <c r="E13" s="218"/>
      <c r="F13" s="218"/>
    </row>
    <row r="14" spans="1:6" s="11" customFormat="1" ht="16.5" customHeight="1" thickBot="1">
      <c r="A14" s="98"/>
      <c r="B14" s="98"/>
      <c r="C14" s="98"/>
      <c r="D14" s="98"/>
      <c r="E14" s="98"/>
      <c r="F14" s="113" t="s">
        <v>65</v>
      </c>
    </row>
    <row r="15" spans="1:6" ht="39.75" thickBot="1">
      <c r="A15" s="8" t="s">
        <v>23</v>
      </c>
      <c r="B15" s="15" t="s">
        <v>19</v>
      </c>
      <c r="C15" s="15" t="s">
        <v>20</v>
      </c>
      <c r="D15" s="15" t="s">
        <v>53</v>
      </c>
      <c r="E15" s="15" t="s">
        <v>21</v>
      </c>
      <c r="F15" s="15" t="s">
        <v>74</v>
      </c>
    </row>
    <row r="16" spans="1:6" ht="53.25" thickBot="1">
      <c r="A16" s="27" t="s">
        <v>42</v>
      </c>
      <c r="B16" s="86" t="s">
        <v>41</v>
      </c>
      <c r="C16" s="86" t="s">
        <v>43</v>
      </c>
      <c r="D16" s="87"/>
      <c r="E16" s="87"/>
      <c r="F16" s="29">
        <f>SUM(F17)</f>
        <v>511.17900000000003</v>
      </c>
    </row>
    <row r="17" spans="1:6" ht="53.25" thickBot="1">
      <c r="A17" s="103" t="s">
        <v>131</v>
      </c>
      <c r="B17" s="88" t="s">
        <v>41</v>
      </c>
      <c r="C17" s="88" t="s">
        <v>43</v>
      </c>
      <c r="D17" s="95" t="s">
        <v>132</v>
      </c>
      <c r="E17" s="87"/>
      <c r="F17" s="104">
        <f>SUM(F18)</f>
        <v>511.17900000000003</v>
      </c>
    </row>
    <row r="18" spans="1:6" ht="53.25" thickBot="1">
      <c r="A18" s="32" t="s">
        <v>133</v>
      </c>
      <c r="B18" s="100" t="s">
        <v>134</v>
      </c>
      <c r="C18" s="88" t="s">
        <v>43</v>
      </c>
      <c r="D18" s="95" t="s">
        <v>135</v>
      </c>
      <c r="E18" s="87"/>
      <c r="F18" s="104">
        <f>F19</f>
        <v>511.17900000000003</v>
      </c>
    </row>
    <row r="19" spans="1:6" ht="13.5" thickBot="1">
      <c r="A19" s="32" t="s">
        <v>136</v>
      </c>
      <c r="B19" s="100" t="s">
        <v>134</v>
      </c>
      <c r="C19" s="88" t="s">
        <v>43</v>
      </c>
      <c r="D19" s="95" t="s">
        <v>137</v>
      </c>
      <c r="E19" s="87"/>
      <c r="F19" s="104">
        <f>F20+F22</f>
        <v>511.17900000000003</v>
      </c>
    </row>
    <row r="20" spans="1:6" ht="52.5">
      <c r="A20" s="117" t="s">
        <v>161</v>
      </c>
      <c r="B20" s="100" t="s">
        <v>41</v>
      </c>
      <c r="C20" s="88" t="s">
        <v>43</v>
      </c>
      <c r="D20" s="85" t="s">
        <v>162</v>
      </c>
      <c r="E20" s="84"/>
      <c r="F20" s="104">
        <f>SUM(F21)</f>
        <v>57.579</v>
      </c>
    </row>
    <row r="21" spans="1:6" ht="13.5" thickBot="1">
      <c r="A21" s="40" t="s">
        <v>22</v>
      </c>
      <c r="B21" s="89" t="s">
        <v>41</v>
      </c>
      <c r="C21" s="101" t="s">
        <v>43</v>
      </c>
      <c r="D21" s="102" t="s">
        <v>162</v>
      </c>
      <c r="E21" s="97">
        <v>540</v>
      </c>
      <c r="F21" s="135">
        <v>57.579</v>
      </c>
    </row>
    <row r="22" spans="1:6" ht="39">
      <c r="A22" s="32" t="s">
        <v>163</v>
      </c>
      <c r="B22" s="88" t="s">
        <v>41</v>
      </c>
      <c r="C22" s="88" t="s">
        <v>43</v>
      </c>
      <c r="D22" s="95" t="s">
        <v>138</v>
      </c>
      <c r="E22" s="87"/>
      <c r="F22" s="96">
        <f>F23</f>
        <v>453.6</v>
      </c>
    </row>
    <row r="23" spans="1:6" ht="13.5" thickBot="1">
      <c r="A23" s="40" t="s">
        <v>22</v>
      </c>
      <c r="B23" s="89" t="s">
        <v>41</v>
      </c>
      <c r="C23" s="89" t="s">
        <v>43</v>
      </c>
      <c r="D23" s="90" t="s">
        <v>138</v>
      </c>
      <c r="E23" s="91" t="s">
        <v>52</v>
      </c>
      <c r="F23" s="134">
        <v>453.6</v>
      </c>
    </row>
    <row r="24" spans="1:6" ht="39.75" thickBot="1">
      <c r="A24" s="27" t="s">
        <v>54</v>
      </c>
      <c r="B24" s="107" t="s">
        <v>41</v>
      </c>
      <c r="C24" s="47" t="s">
        <v>44</v>
      </c>
      <c r="D24" s="87"/>
      <c r="E24" s="109"/>
      <c r="F24" s="110">
        <f>F28</f>
        <v>537.798</v>
      </c>
    </row>
    <row r="25" spans="1:6" ht="52.5">
      <c r="A25" s="103" t="s">
        <v>131</v>
      </c>
      <c r="B25" s="101" t="s">
        <v>41</v>
      </c>
      <c r="C25" s="108" t="s">
        <v>44</v>
      </c>
      <c r="D25" s="95" t="s">
        <v>132</v>
      </c>
      <c r="E25" s="84"/>
      <c r="F25" s="106">
        <f>SUM(F26)</f>
        <v>537.798</v>
      </c>
    </row>
    <row r="26" spans="1:6" ht="52.5">
      <c r="A26" s="111" t="s">
        <v>133</v>
      </c>
      <c r="B26" s="101" t="s">
        <v>41</v>
      </c>
      <c r="C26" s="38" t="s">
        <v>44</v>
      </c>
      <c r="D26" s="97" t="s">
        <v>135</v>
      </c>
      <c r="E26" s="105"/>
      <c r="F26" s="106">
        <f>SUM(F27)</f>
        <v>537.798</v>
      </c>
    </row>
    <row r="27" spans="1:6" ht="12.75">
      <c r="A27" s="112" t="s">
        <v>136</v>
      </c>
      <c r="B27" s="101" t="s">
        <v>41</v>
      </c>
      <c r="C27" s="38" t="s">
        <v>44</v>
      </c>
      <c r="D27" s="97" t="s">
        <v>137</v>
      </c>
      <c r="E27" s="105"/>
      <c r="F27" s="106">
        <f>SUM(F28)</f>
        <v>537.798</v>
      </c>
    </row>
    <row r="28" spans="1:6" ht="52.5">
      <c r="A28" s="37" t="s">
        <v>55</v>
      </c>
      <c r="B28" s="92" t="s">
        <v>41</v>
      </c>
      <c r="C28" s="38" t="s">
        <v>44</v>
      </c>
      <c r="D28" s="38" t="s">
        <v>139</v>
      </c>
      <c r="E28" s="38"/>
      <c r="F28" s="39">
        <f>F29</f>
        <v>537.798</v>
      </c>
    </row>
    <row r="29" spans="1:6" ht="13.5" thickBot="1">
      <c r="A29" s="34" t="s">
        <v>22</v>
      </c>
      <c r="B29" s="93" t="s">
        <v>41</v>
      </c>
      <c r="C29" s="94" t="s">
        <v>44</v>
      </c>
      <c r="D29" s="94" t="s">
        <v>139</v>
      </c>
      <c r="E29" s="94" t="s">
        <v>52</v>
      </c>
      <c r="F29" s="33">
        <v>537.798</v>
      </c>
    </row>
    <row r="31" ht="12.75">
      <c r="F31" s="136"/>
    </row>
  </sheetData>
  <sheetProtection/>
  <mergeCells count="7">
    <mergeCell ref="A9:F13"/>
    <mergeCell ref="D1:F1"/>
    <mergeCell ref="A8:F8"/>
    <mergeCell ref="D6:F6"/>
    <mergeCell ref="D4:F4"/>
    <mergeCell ref="D5:F5"/>
    <mergeCell ref="D2:F2"/>
  </mergeCells>
  <printOptions/>
  <pageMargins left="0.54" right="0.1968503937007874" top="0.5905511811023623" bottom="0.5905511811023623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Chelysheva_vb</cp:lastModifiedBy>
  <cp:lastPrinted>2017-11-25T13:05:22Z</cp:lastPrinted>
  <dcterms:created xsi:type="dcterms:W3CDTF">1996-10-08T23:32:33Z</dcterms:created>
  <dcterms:modified xsi:type="dcterms:W3CDTF">2017-12-20T16:24:19Z</dcterms:modified>
  <cp:category/>
  <cp:version/>
  <cp:contentType/>
  <cp:contentStatus/>
</cp:coreProperties>
</file>