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40" windowWidth="9720" windowHeight="3600" tabRatio="799" firstSheet="1" activeTab="1"/>
  </bookViews>
  <sheets>
    <sheet name="Реестр" sheetId="1" r:id="rId1"/>
    <sheet name="прил7" sheetId="2" r:id="rId2"/>
  </sheets>
  <definedNames>
    <definedName name="_xlnm.Print_Titles" localSheetId="1">'прил7'!$21:$21</definedName>
    <definedName name="_xlnm.Print_Area" localSheetId="1">'прил7'!$A$8:$G$329</definedName>
    <definedName name="_xlnm.Print_Area" localSheetId="0">'Реестр'!$A$1:$B$39</definedName>
  </definedNames>
  <calcPr fullCalcOnLoad="1"/>
</workbook>
</file>

<file path=xl/sharedStrings.xml><?xml version="1.0" encoding="utf-8"?>
<sst xmlns="http://schemas.openxmlformats.org/spreadsheetml/2006/main" count="899" uniqueCount="331">
  <si>
    <t>Дополнительные материалы к проекту бюджета</t>
  </si>
  <si>
    <t>Рз (раздел)</t>
  </si>
  <si>
    <t>ПР (подраздел)</t>
  </si>
  <si>
    <t>ВР (вид расхода)</t>
  </si>
  <si>
    <t>2010 год</t>
  </si>
  <si>
    <t>№ п/п</t>
  </si>
  <si>
    <t>Наименование</t>
  </si>
  <si>
    <t>Бюджетные инвестиции</t>
  </si>
  <si>
    <t xml:space="preserve">   (тысяч рублей)</t>
  </si>
  <si>
    <t xml:space="preserve">РЕЕСТР </t>
  </si>
  <si>
    <t>Тосненского района</t>
  </si>
  <si>
    <t>Ленинградской области</t>
  </si>
  <si>
    <t>Приложение 10</t>
  </si>
  <si>
    <t>Приложение 11</t>
  </si>
  <si>
    <t>Приложение 12</t>
  </si>
  <si>
    <t>Приложение 13</t>
  </si>
  <si>
    <t>Приложение 3</t>
  </si>
  <si>
    <t>Приложение 1</t>
  </si>
  <si>
    <t>Приложение 2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</si>
  <si>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</si>
  <si>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</si>
  <si>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</si>
  <si>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</si>
  <si>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</si>
  <si>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</si>
  <si>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0400</t>
  </si>
  <si>
    <t>0412</t>
  </si>
  <si>
    <t>240</t>
  </si>
  <si>
    <t>120</t>
  </si>
  <si>
    <t>540</t>
  </si>
  <si>
    <t xml:space="preserve">ЦСР </t>
  </si>
  <si>
    <t>Всего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</si>
  <si>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</si>
  <si>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</si>
  <si>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</si>
  <si>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</si>
  <si>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</si>
  <si>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Тосненского района Ленинградской области на 2014 год и плановый период 2015 и 2016 годов"</t>
  </si>
  <si>
    <t>Источники внутреннего финансирования дефицита местного бюджета на 2014 год</t>
  </si>
  <si>
    <t>Источники внутреннего финансирования дефицита местного бюджета на 2015-2016 годы</t>
  </si>
  <si>
    <t>Прогнозируемые поступления доходов в местный бюджет на 2014 год</t>
  </si>
  <si>
    <t>Прогнозируемые поступления доходов в местный бюджет на плановый период 2015-2016 годов</t>
  </si>
  <si>
    <t>Перечень главных администраторов доходов  местного бюджета</t>
  </si>
  <si>
    <t>Перечень главных администраторов источников внутреннего финансирования дефицита местного бюджета</t>
  </si>
  <si>
    <t>Распределение бюджетных ассигнований по разделам, подразделам, целевым статьям (муниципальным программам и непрограммым направлениям деятельности) группам и подгруппам видов расходов классификации расходов бюджетов на 2014 год</t>
  </si>
  <si>
    <t>Ведомственная структура расходов местного бюджета на 2014 год</t>
  </si>
  <si>
    <t>Распределение бюджетных ассигнований по разделам, подразделам, целевым статьям (муниципальным программам и непрограммым направлениям деятельности) группам и подгруппам видов расходов классификации расходов бюджетов на 2015 и 2016 годы</t>
  </si>
  <si>
    <t>Ведомственная структура расходов местного бюджета на 2015 и 2016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</si>
  <si>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видом расходов классификации расходов бюджетов, а также по разделам и подразделам классификации расходов бюджетов на 2014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</si>
  <si>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видом расходов классификации расходов бюджетов, а также по разделам и подразделам классификации расходов бюджетовна 2015-2016 годы</t>
  </si>
  <si>
    <t>Приложение 14</t>
  </si>
  <si>
    <t>Приложение 15</t>
  </si>
  <si>
    <t>документов к решению совета депутатов</t>
  </si>
  <si>
    <t xml:space="preserve"> Никольского городского поселения  Тосненского района Ленинградской области</t>
  </si>
  <si>
    <t xml:space="preserve">"О бюджете Никольского городского поселения </t>
  </si>
  <si>
    <t xml:space="preserve">      Проект решения совета депутатов Никольского городского поселения Тосненского района Ленинградской области "О бюджете Никольского городского поселения Тосненского района Ленинградской области на 2014 год и на плановый период 2015 и 2016 годов"</t>
  </si>
  <si>
    <t>Иные межбюджетные трансферты, передаваемые Никольским городским поселением муниципальному образованию Тосненский район Ленинградской области на исполнение полномочий на 2014 год</t>
  </si>
  <si>
    <t>Иные межбюджетные трансферты, передаваемые Никольским городским поселением муниципальному образованию Тосненский район Ленинградской области на исполнение полномочий на 2015-2016 годы</t>
  </si>
  <si>
    <t>1) Пояснительная записка к проекту бюджета Никольского городского поселения Тосненского района Ленинградской области на 2014 год и на плановый период 2015 и 2016 годов</t>
  </si>
  <si>
    <t>2) Основные направления бюджетной и налоговой политики Никольского  городского поселения Тосненского района Ленинградской области на 2014-2016 годы</t>
  </si>
  <si>
    <t>3) Итоги социально-экономического развития Никольского городского поселения Тосненского района Ленинградской области за 9 месяцев 2013 года</t>
  </si>
  <si>
    <t>5) Прогноз ожидаемого исполнения бюджета Никольского городского поселения Тосненского района Ленинградской области за 2013 год</t>
  </si>
  <si>
    <t>Никольского городского поселения</t>
  </si>
  <si>
    <t>Приложение 16</t>
  </si>
  <si>
    <t>Порядок предоставления иных межбюджетных трансфертов муниципальному образованию Тосненский район Ленинградской области на исполнение части полномочий Никольского городского поселения</t>
  </si>
  <si>
    <t>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</si>
  <si>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</si>
  <si>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</si>
  <si>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</si>
  <si>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уплата налогов, сборов и иных платежей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</si>
  <si>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</si>
  <si>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</si>
  <si>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</si>
  <si>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</si>
  <si>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</si>
  <si>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</si>
  <si>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</si>
  <si>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</si>
  <si>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Мероприятия по землеустройству и землепользованию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</si>
  <si>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</si>
  <si>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</si>
  <si>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>Жилищное хозяйство</t>
  </si>
  <si>
    <t>Мероприятия по капитальному ремонту муниципального жилищного фонда</t>
  </si>
  <si>
    <t>Мероприятия в области жилищного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</si>
  <si>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</si>
  <si>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Пенсионное обеспечение</t>
  </si>
  <si>
    <t>Доплаты к пенсиям муниципальных служащих</t>
  </si>
  <si>
    <t>Социальное обеспечение населения</t>
  </si>
  <si>
    <t>Мероприятия в области социальной политики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</si>
  <si>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</si>
  <si>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6) Прогноз основных характеристик бюджета Никольского городского поселения Тосненского района Ленинградской области на 2014 год и на плановый период 2015 и 2016 годов</t>
  </si>
  <si>
    <t>7) Паспорт муниципальной программы "Безопасность Никольского городского поселения Никольского района Ленинградской области на 2014-2016 годы"</t>
  </si>
  <si>
    <t>8) Паспорт муниципальной программы "Развитие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2014-2016 годы"</t>
  </si>
  <si>
    <t>9) Паспорт муниципальной программы "Развитие автомобильных дорог Никольское городского поселения Тосненского района Ленинградской области на 2014-2016 годы"</t>
  </si>
  <si>
    <t>10) Паспорт муниципальной программы "Устойчивое развитие части территорий  Никольского городского поселения Тосненского района Ленинградской области на 2014-2016 годы"</t>
  </si>
  <si>
    <t>11) Паспорт муниципальной программы "Благоустройство территории Никольского городского поселения Тосненского района Ленинградской области на 2014-2016 годы"</t>
  </si>
  <si>
    <t>12) Паспорт муниципальной программы "Газификация индивидуальных жилых домов, расположенных на территории Никольского городского поселения Тосненского района Ленинградской области на 2014-2016 годы"</t>
  </si>
  <si>
    <t>13) Паспорт муниципальной программы "Развитие культуры в Никольском городском поселении Тосненского района Ленинградской области на 2014-2016 годы"</t>
  </si>
  <si>
    <t>14) Паспорт муниципальной программы "Развитие физической культуры и спорта в Никольском городском поселении Тосненского района Ленинградской области на 2014-2016 годы"</t>
  </si>
  <si>
    <t>Порядок предоставления субсидий из бюджета Никольского городского поселения Тосненского района Ленинградской области</t>
  </si>
  <si>
    <t>4) Основные показатели прогноза социально-экономического развития Никольского городского поселения Тосненского района Ленинградской области на 2014-2016 годы (включая ожидаемые итоги социально-экономического развития Никольского городского поселения Тосненского района Ленинградской области за 2013 год)</t>
  </si>
  <si>
    <t>Итого программные расходы</t>
  </si>
  <si>
    <t>Итого непрограммные расходы</t>
  </si>
  <si>
    <t>к решению Совета депутатов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</si>
  <si>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</si>
  <si>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Физическая культура</t>
  </si>
  <si>
    <t>Другие вопросы в области национальной экономики</t>
  </si>
  <si>
    <t>Молодежная политика и оздоровление детей</t>
  </si>
  <si>
    <t>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</si>
  <si>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</si>
  <si>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</si>
  <si>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Коммунальное хозяйство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</si>
  <si>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</si>
  <si>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</si>
  <si>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</si>
  <si>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</si>
  <si>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Периодическая печать и издательства</t>
  </si>
  <si>
    <t>Социальные выплаты гражданам, кроме публичных нормативных социальных выплат</t>
  </si>
  <si>
    <t>320</t>
  </si>
  <si>
    <t>04 0 00 00000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</si>
  <si>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</si>
  <si>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Основное мероприятие "Развитие физической культуры и спорта"</t>
  </si>
  <si>
    <t xml:space="preserve">Расходы на обеспечение деятельности муниципальных казенных учреждений </t>
  </si>
  <si>
    <t>04 1 00 00000</t>
  </si>
  <si>
    <t>04 1 01 00000</t>
  </si>
  <si>
    <t>04 1 01 00160</t>
  </si>
  <si>
    <t>Расходы на обеспечение деятельности муниципальных казенных учреждений  (расходы за счет платных услуг и неналоговых доходов)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</si>
  <si>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</si>
  <si>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>04 2 00 00000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</si>
  <si>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</si>
  <si>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</si>
  <si>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04 2 01 04050</t>
  </si>
  <si>
    <t>04 2 01 00000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</si>
  <si>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</si>
  <si>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</si>
  <si>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</si>
  <si>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</si>
  <si>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</si>
  <si>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</si>
  <si>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Муниципальная программа "Развитие и поддержка малого и среднего предпринимательства на территории Никольском городского поселения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</si>
  <si>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</si>
  <si>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</si>
  <si>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</si>
  <si>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</si>
  <si>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</si>
  <si>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</si>
  <si>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</si>
  <si>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 xml:space="preserve">Подпрограмма "Молодежь Никольского городского поселения Тосненского района Ленинградской области" </t>
  </si>
  <si>
    <t>Основное мероприятия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</si>
  <si>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</si>
  <si>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07 1 00 00000</t>
  </si>
  <si>
    <t>07 1 01 12290</t>
  </si>
  <si>
    <t>Основное мероприятия "Организация и проведение молодежных массовых мероприятий"</t>
  </si>
  <si>
    <t xml:space="preserve">Мероприятия в сфере молодежной политики </t>
  </si>
  <si>
    <t>07 1 01 00000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</si>
  <si>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</si>
  <si>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</si>
  <si>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</si>
  <si>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</si>
  <si>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</si>
  <si>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</si>
  <si>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</si>
  <si>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</si>
  <si>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</si>
  <si>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</si>
  <si>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</si>
  <si>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</si>
  <si>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</si>
  <si>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</si>
  <si>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08 1 00 00000</t>
  </si>
  <si>
    <t>08 1 01 00000</t>
  </si>
  <si>
    <t>08 0 01 11570</t>
  </si>
  <si>
    <t>07 1 02 00000</t>
  </si>
  <si>
    <t>07 1 02 11680</t>
  </si>
  <si>
    <t xml:space="preserve">Основное мероприятия "Обеспечения пожарной безопасности" </t>
  </si>
  <si>
    <t xml:space="preserve">Мероприятия в области пожарной безопасности  </t>
  </si>
  <si>
    <t>08 1 02 00000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</si>
  <si>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</si>
  <si>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</si>
  <si>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</si>
  <si>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</si>
  <si>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Мероприятия по содержанию автомобильных дорог </t>
  </si>
  <si>
    <t>10 0 00 00000</t>
  </si>
  <si>
    <t>10 1 00 00000</t>
  </si>
  <si>
    <t>10 1 01 00000</t>
  </si>
  <si>
    <t>10 1 01 10100</t>
  </si>
  <si>
    <t xml:space="preserve">Подпрограмма "Обеспечение условий для организации дорожного движения на территории" </t>
  </si>
  <si>
    <t>Основное мероприятия "Мероприятия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</si>
  <si>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</t>
  </si>
  <si>
    <t>10 2 00 00000</t>
  </si>
  <si>
    <t>10 2 01 00000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</si>
  <si>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</si>
  <si>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Основное мероприятия "Организация газоснабжения"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</si>
  <si>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</si>
  <si>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 по обслуживанию объектов газификации </t>
  </si>
  <si>
    <t>11 0 00 00000</t>
  </si>
  <si>
    <t>11 0 01 00000</t>
  </si>
  <si>
    <t>11 0 01 04200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</si>
  <si>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</si>
  <si>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</si>
  <si>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</si>
  <si>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</si>
  <si>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</si>
  <si>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</si>
  <si>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</si>
  <si>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</si>
  <si>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Основное мероприятия "Реализации энергосберегающих мероприятий в муниципальных образованиях"</t>
  </si>
  <si>
    <t>Мероприятия по повышению надежности и энергетической эффективности</t>
  </si>
  <si>
    <t>14 0 00 00000</t>
  </si>
  <si>
    <t>14 0 01 00000</t>
  </si>
  <si>
    <t>14 0 01 13180</t>
  </si>
  <si>
    <t>Основное мероприятие "Поддержка  проектов местных инциатив граждан"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</si>
  <si>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</si>
  <si>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</si>
  <si>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91 3 01 00000</t>
  </si>
  <si>
    <t>Непрограммные расходы</t>
  </si>
  <si>
    <t>91 3 01 00040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</si>
  <si>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</si>
  <si>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</si>
  <si>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</si>
  <si>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91 8 01 00080</t>
  </si>
  <si>
    <t>91 3 01 60600</t>
  </si>
  <si>
    <t>91 3 01 60620</t>
  </si>
  <si>
    <t>91 3 01 71330</t>
  </si>
  <si>
    <t>91 3 01 71340</t>
  </si>
  <si>
    <t>91 3 01 60640</t>
  </si>
  <si>
    <t>92 0 00 00000</t>
  </si>
  <si>
    <t>92 9 00 00000</t>
  </si>
  <si>
    <t>92 9 01 00000</t>
  </si>
  <si>
    <t>92 9 01 00030</t>
  </si>
  <si>
    <t>15 0 00 00000</t>
  </si>
  <si>
    <t>15 0 01 00000</t>
  </si>
  <si>
    <t>99 0 00 00000</t>
  </si>
  <si>
    <t>99 9 00 00000</t>
  </si>
  <si>
    <t>99 9 01 00000</t>
  </si>
  <si>
    <t>99 9 01 10050</t>
  </si>
  <si>
    <t>99 9 01 10350</t>
  </si>
  <si>
    <t>99 9 01 10360</t>
  </si>
  <si>
    <t>99 9 01 10400</t>
  </si>
  <si>
    <t>99 9 01 13770</t>
  </si>
  <si>
    <t>99 9 01 10630</t>
  </si>
  <si>
    <t>99 9 01 03080</t>
  </si>
  <si>
    <t>99 9 01 12730</t>
  </si>
  <si>
    <t>99 9 01 13730</t>
  </si>
  <si>
    <t>91 3 00 00000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</si>
  <si>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</si>
  <si>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99 9 01 96010</t>
  </si>
  <si>
    <t>Приложение №7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</si>
  <si>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</si>
  <si>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10 2 01 13530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</si>
  <si>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</si>
  <si>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</si>
  <si>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</si>
  <si>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</si>
  <si>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</si>
  <si>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</si>
  <si>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</si>
  <si>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91 3 01 60650</t>
  </si>
  <si>
    <t>05 0 01 06390</t>
  </si>
  <si>
    <t>16 0 00 00000</t>
  </si>
  <si>
    <t>16 0 01 00000</t>
  </si>
  <si>
    <t>Основное мероприятия "Развитие и поддержка  инженерных коммуникаций"</t>
  </si>
  <si>
    <t xml:space="preserve">Мероприятия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</si>
  <si>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</si>
  <si>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</si>
  <si>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2017 год</t>
  </si>
  <si>
    <t>08 2 01 00000</t>
  </si>
  <si>
    <t>08 2 01 11520</t>
  </si>
  <si>
    <t>08 2 00 00000</t>
  </si>
  <si>
    <t xml:space="preserve">Подпрограмма "Обеспечение правопорядка и профилактики правонарушений" </t>
  </si>
  <si>
    <t xml:space="preserve">Основное мероприятия "Мероприятия по обеспечению общественного порядка и профилактике правонарушений на территории Ленинградской области" 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</si>
  <si>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</si>
  <si>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Другие вопросы в области национальной безопасности и правоохранительной деятельности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</si>
  <si>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2017 год   </t>
  </si>
  <si>
    <t>Организация и проведение мероприятий в сфере культуры</t>
  </si>
  <si>
    <t>16 0 01 14250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</si>
  <si>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</si>
  <si>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</t>
  </si>
  <si>
    <t>01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</si>
  <si>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</si>
  <si>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</si>
  <si>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</si>
  <si>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 xml:space="preserve">Предоставление субсидий бюджетным, автономным
учреждениям и иным некоммерческим организациям
</t>
  </si>
  <si>
    <t>07</t>
  </si>
  <si>
    <t>08</t>
  </si>
  <si>
    <t>03</t>
  </si>
  <si>
    <t>09</t>
  </si>
  <si>
    <t>14</t>
  </si>
  <si>
    <t>04</t>
  </si>
  <si>
    <t>05</t>
  </si>
  <si>
    <t>02</t>
  </si>
  <si>
    <t>100</t>
  </si>
  <si>
    <t>200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</si>
  <si>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</si>
  <si>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</si>
  <si>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Межбюджетные трансферты
</t>
  </si>
  <si>
    <t>500</t>
  </si>
  <si>
    <t>06</t>
  </si>
  <si>
    <t>13</t>
  </si>
  <si>
    <t>12</t>
  </si>
  <si>
    <t>Социальное обеспечение и иные выплаты населению</t>
  </si>
  <si>
    <t>300</t>
  </si>
  <si>
    <t>10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</si>
  <si>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</si>
  <si>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Мероприятия, направленные на обеспечение правопорядка</t>
  </si>
  <si>
    <t>Обеспечение выплат стимулирующего характера работникам учреждений культуры</t>
  </si>
  <si>
    <t>99 9 01 70360</t>
  </si>
  <si>
    <t>Содействие развитию на части территории поселения иных форм местного самоуправления</t>
  </si>
  <si>
    <t>15 0 01 70880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</si>
  <si>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</si>
  <si>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</si>
  <si>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99 9 01 51180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</si>
  <si>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</si>
  <si>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</si>
  <si>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</si>
  <si>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</si>
  <si>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развитию объектов благоустройства территории Никольского  городского поселения Тосненского района Ленинградской области </t>
  </si>
  <si>
    <t>12 0 01 13270</t>
  </si>
  <si>
    <t>от  20.12.2016 №79</t>
  </si>
  <si>
    <t>Мероприятия по развитию общественной инфраструктуры муниципального значения</t>
  </si>
  <si>
    <t>99 9 01 72020</t>
  </si>
  <si>
    <t xml:space="preserve">Строительство и реконструкция объектов водоснабжения, водоотведения и очистки сточных вод </t>
  </si>
  <si>
    <t>16 0 01 70250</t>
  </si>
  <si>
    <t>Приложение №3</t>
  </si>
  <si>
    <t>Мероприятия, направленные на безаварийную работу объектов водоснабжения и водоотведения</t>
  </si>
  <si>
    <t>16 0 01 14260</t>
  </si>
  <si>
    <t>99 9 01 13280</t>
  </si>
  <si>
    <t>99 9 01 10100</t>
  </si>
  <si>
    <t>830</t>
  </si>
  <si>
    <t>исполнение судебных актов</t>
  </si>
  <si>
    <t>от  19.12.2017 №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</si>
</sst>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8" fillId="33" borderId="10" xfId="0" applyFont="1" applyFill="1" applyBorder="1" applyAlignment="1">
      <alignment horizontal="center"/>
    </xf>
    <xf numFmtId="191" fontId="8" fillId="0" borderId="11" xfId="0" applyNumberFormat="1" applyFont="1" applyFill="1" applyBorder="1" applyAlignment="1">
      <alignment horizontal="center" wrapText="1"/>
    </xf>
    <xf numFmtId="191" fontId="8" fillId="0" borderId="12" xfId="0" applyNumberFormat="1" applyFont="1" applyFill="1" applyBorder="1" applyAlignment="1">
      <alignment horizontal="center" wrapText="1"/>
    </xf>
    <xf numFmtId="191" fontId="8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191" fontId="8" fillId="0" borderId="28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vertical="top" wrapText="1"/>
    </xf>
    <xf numFmtId="0" fontId="3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 wrapText="1"/>
    </xf>
    <xf numFmtId="49" fontId="0" fillId="0" borderId="33" xfId="53" applyNumberFormat="1" applyFont="1" applyFill="1" applyBorder="1" applyAlignment="1">
      <alignment horizontal="center" vertical="center" wrapText="1"/>
      <protection/>
    </xf>
    <xf numFmtId="194" fontId="0" fillId="0" borderId="0" xfId="0" applyNumberFormat="1" applyAlignment="1">
      <alignment/>
    </xf>
    <xf numFmtId="0" fontId="6" fillId="35" borderId="24" xfId="0" applyFont="1" applyFill="1" applyBorder="1" applyAlignment="1">
      <alignment/>
    </xf>
    <xf numFmtId="0" fontId="0" fillId="35" borderId="34" xfId="0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10" fillId="34" borderId="3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0" borderId="17" xfId="53" applyNumberFormat="1" applyFont="1" applyFill="1" applyBorder="1" applyAlignment="1">
      <alignment horizontal="left" vertical="center" wrapText="1"/>
      <protection/>
    </xf>
    <xf numFmtId="49" fontId="2" fillId="0" borderId="17" xfId="53" applyNumberFormat="1" applyFont="1" applyFill="1" applyBorder="1" applyAlignment="1">
      <alignment horizontal="left" vertical="center" wrapText="1" indent="2"/>
      <protection/>
    </xf>
    <xf numFmtId="0" fontId="2" fillId="0" borderId="16" xfId="53" applyFont="1" applyFill="1" applyBorder="1" applyAlignment="1">
      <alignment horizontal="left" vertical="center" wrapText="1"/>
      <protection/>
    </xf>
    <xf numFmtId="49" fontId="2" fillId="0" borderId="26" xfId="53" applyNumberFormat="1" applyFont="1" applyFill="1" applyBorder="1" applyAlignment="1">
      <alignment horizontal="left" vertical="center" wrapText="1"/>
      <protection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35" xfId="53" applyNumberFormat="1" applyFont="1" applyFill="1" applyBorder="1" applyAlignment="1">
      <alignment horizontal="center" vertical="center" wrapText="1"/>
      <protection/>
    </xf>
    <xf numFmtId="49" fontId="0" fillId="0" borderId="27" xfId="53" applyNumberFormat="1" applyFont="1" applyFill="1" applyBorder="1" applyAlignment="1">
      <alignment horizontal="center" vertical="center" wrapText="1"/>
      <protection/>
    </xf>
    <xf numFmtId="49" fontId="0" fillId="0" borderId="20" xfId="53" applyNumberFormat="1" applyFont="1" applyFill="1" applyBorder="1" applyAlignment="1">
      <alignment horizontal="center" vertical="center" wrapText="1"/>
      <protection/>
    </xf>
    <xf numFmtId="49" fontId="0" fillId="0" borderId="36" xfId="53" applyNumberFormat="1" applyFont="1" applyFill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center" vertical="center" wrapText="1"/>
      <protection/>
    </xf>
    <xf numFmtId="49" fontId="0" fillId="0" borderId="19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37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9" fillId="0" borderId="17" xfId="53" applyNumberFormat="1" applyFont="1" applyFill="1" applyBorder="1" applyAlignment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5" borderId="34" xfId="0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194" fontId="12" fillId="0" borderId="23" xfId="0" applyNumberFormat="1" applyFont="1" applyFill="1" applyBorder="1" applyAlignment="1">
      <alignment vertical="center"/>
    </xf>
    <xf numFmtId="194" fontId="12" fillId="35" borderId="30" xfId="0" applyNumberFormat="1" applyFont="1" applyFill="1" applyBorder="1" applyAlignment="1">
      <alignment vertical="center"/>
    </xf>
    <xf numFmtId="194" fontId="9" fillId="0" borderId="16" xfId="0" applyNumberFormat="1" applyFont="1" applyFill="1" applyBorder="1" applyAlignment="1">
      <alignment vertical="center" wrapText="1"/>
    </xf>
    <xf numFmtId="194" fontId="17" fillId="0" borderId="16" xfId="0" applyNumberFormat="1" applyFont="1" applyFill="1" applyBorder="1" applyAlignment="1">
      <alignment vertical="center" wrapText="1"/>
    </xf>
    <xf numFmtId="194" fontId="8" fillId="0" borderId="16" xfId="0" applyNumberFormat="1" applyFont="1" applyFill="1" applyBorder="1" applyAlignment="1">
      <alignment vertical="center" wrapText="1"/>
    </xf>
    <xf numFmtId="194" fontId="8" fillId="0" borderId="16" xfId="0" applyNumberFormat="1" applyFont="1" applyFill="1" applyBorder="1" applyAlignment="1">
      <alignment vertical="center" wrapText="1"/>
    </xf>
    <xf numFmtId="194" fontId="8" fillId="0" borderId="17" xfId="0" applyNumberFormat="1" applyFont="1" applyFill="1" applyBorder="1" applyAlignment="1">
      <alignment vertical="center" wrapText="1"/>
    </xf>
    <xf numFmtId="194" fontId="8" fillId="0" borderId="20" xfId="0" applyNumberFormat="1" applyFont="1" applyFill="1" applyBorder="1" applyAlignment="1">
      <alignment vertical="center" wrapText="1"/>
    </xf>
    <xf numFmtId="194" fontId="17" fillId="0" borderId="17" xfId="0" applyNumberFormat="1" applyFont="1" applyFill="1" applyBorder="1" applyAlignment="1">
      <alignment vertical="center" wrapText="1"/>
    </xf>
    <xf numFmtId="194" fontId="8" fillId="0" borderId="17" xfId="0" applyNumberFormat="1" applyFont="1" applyFill="1" applyBorder="1" applyAlignment="1">
      <alignment vertical="center" wrapText="1"/>
    </xf>
    <xf numFmtId="194" fontId="17" fillId="0" borderId="14" xfId="0" applyNumberFormat="1" applyFont="1" applyFill="1" applyBorder="1" applyAlignment="1">
      <alignment vertical="center" wrapText="1"/>
    </xf>
    <xf numFmtId="194" fontId="8" fillId="0" borderId="22" xfId="0" applyNumberFormat="1" applyFont="1" applyFill="1" applyBorder="1" applyAlignment="1">
      <alignment vertical="center" wrapText="1"/>
    </xf>
    <xf numFmtId="194" fontId="9" fillId="0" borderId="35" xfId="0" applyNumberFormat="1" applyFont="1" applyFill="1" applyBorder="1" applyAlignment="1">
      <alignment vertical="center" wrapText="1"/>
    </xf>
    <xf numFmtId="194" fontId="8" fillId="0" borderId="35" xfId="0" applyNumberFormat="1" applyFont="1" applyFill="1" applyBorder="1" applyAlignment="1">
      <alignment vertical="center" wrapText="1"/>
    </xf>
    <xf numFmtId="194" fontId="8" fillId="0" borderId="33" xfId="0" applyNumberFormat="1" applyFont="1" applyFill="1" applyBorder="1" applyAlignment="1">
      <alignment vertical="center" wrapText="1"/>
    </xf>
    <xf numFmtId="194" fontId="0" fillId="0" borderId="17" xfId="53" applyNumberFormat="1" applyFont="1" applyFill="1" applyBorder="1" applyAlignment="1">
      <alignment vertical="center" wrapText="1"/>
      <protection/>
    </xf>
    <xf numFmtId="194" fontId="0" fillId="0" borderId="16" xfId="53" applyNumberFormat="1" applyFont="1" applyFill="1" applyBorder="1" applyAlignment="1">
      <alignment vertical="center" wrapText="1"/>
      <protection/>
    </xf>
    <xf numFmtId="194" fontId="0" fillId="0" borderId="17" xfId="53" applyNumberFormat="1" applyFont="1" applyFill="1" applyBorder="1" applyAlignment="1">
      <alignment vertical="center"/>
      <protection/>
    </xf>
    <xf numFmtId="194" fontId="0" fillId="0" borderId="16" xfId="53" applyNumberFormat="1" applyFont="1" applyFill="1" applyBorder="1" applyAlignment="1">
      <alignment vertical="center"/>
      <protection/>
    </xf>
    <xf numFmtId="194" fontId="0" fillId="0" borderId="20" xfId="53" applyNumberFormat="1" applyFont="1" applyFill="1" applyBorder="1" applyAlignment="1">
      <alignment vertical="center" wrapText="1"/>
      <protection/>
    </xf>
    <xf numFmtId="194" fontId="0" fillId="0" borderId="14" xfId="53" applyNumberFormat="1" applyFont="1" applyFill="1" applyBorder="1" applyAlignment="1">
      <alignment vertical="center" wrapText="1"/>
      <protection/>
    </xf>
    <xf numFmtId="194" fontId="0" fillId="0" borderId="27" xfId="53" applyNumberFormat="1" applyFont="1" applyFill="1" applyBorder="1" applyAlignment="1">
      <alignment vertical="center" wrapText="1"/>
      <protection/>
    </xf>
    <xf numFmtId="194" fontId="3" fillId="0" borderId="27" xfId="53" applyNumberFormat="1" applyFont="1" applyFill="1" applyBorder="1" applyAlignment="1">
      <alignment vertical="center" wrapText="1"/>
      <protection/>
    </xf>
    <xf numFmtId="194" fontId="0" fillId="34" borderId="36" xfId="0" applyNumberFormat="1" applyFont="1" applyFill="1" applyBorder="1" applyAlignment="1">
      <alignment vertical="center" wrapText="1"/>
    </xf>
    <xf numFmtId="194" fontId="16" fillId="34" borderId="0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2" fillId="0" borderId="15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0" fillId="0" borderId="40" xfId="0" applyBorder="1" applyAlignment="1">
      <alignment/>
    </xf>
    <xf numFmtId="49" fontId="8" fillId="34" borderId="17" xfId="0" applyNumberFormat="1" applyFont="1" applyFill="1" applyBorder="1" applyAlignment="1">
      <alignment horizontal="center" vertical="center" wrapText="1"/>
    </xf>
    <xf numFmtId="194" fontId="8" fillId="34" borderId="2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94" fontId="8" fillId="0" borderId="27" xfId="0" applyNumberFormat="1" applyFont="1" applyFill="1" applyBorder="1" applyAlignment="1">
      <alignment vertical="center" wrapText="1"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49" fontId="2" fillId="0" borderId="41" xfId="53" applyNumberFormat="1" applyFont="1" applyFill="1" applyBorder="1" applyAlignment="1">
      <alignment horizontal="left" vertical="center" wrapText="1"/>
      <protection/>
    </xf>
    <xf numFmtId="49" fontId="15" fillId="0" borderId="23" xfId="53" applyNumberFormat="1" applyFont="1" applyFill="1" applyBorder="1" applyAlignment="1">
      <alignment horizontal="left" vertical="center" wrapText="1"/>
      <protection/>
    </xf>
    <xf numFmtId="49" fontId="2" fillId="0" borderId="30" xfId="53" applyNumberFormat="1" applyFont="1" applyFill="1" applyBorder="1" applyAlignment="1">
      <alignment horizontal="left" vertical="center" wrapText="1"/>
      <protection/>
    </xf>
    <xf numFmtId="49" fontId="3" fillId="0" borderId="24" xfId="53" applyNumberFormat="1" applyFont="1" applyFill="1" applyBorder="1" applyAlignment="1">
      <alignment horizontal="center" vertical="center" wrapText="1"/>
      <protection/>
    </xf>
    <xf numFmtId="49" fontId="2" fillId="0" borderId="27" xfId="53" applyNumberFormat="1" applyFont="1" applyFill="1" applyBorder="1" applyAlignment="1">
      <alignment horizontal="left" vertical="center" wrapText="1" indent="2"/>
      <protection/>
    </xf>
    <xf numFmtId="49" fontId="0" fillId="0" borderId="30" xfId="53" applyNumberFormat="1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horizontal="left" vertical="center" wrapText="1"/>
      <protection/>
    </xf>
    <xf numFmtId="194" fontId="0" fillId="0" borderId="20" xfId="53" applyNumberFormat="1" applyFont="1" applyFill="1" applyBorder="1" applyAlignment="1">
      <alignment vertical="center"/>
      <protection/>
    </xf>
    <xf numFmtId="49" fontId="0" fillId="0" borderId="24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194" fontId="3" fillId="0" borderId="24" xfId="53" applyNumberFormat="1" applyFont="1" applyFill="1" applyBorder="1" applyAlignment="1">
      <alignment vertical="center" wrapText="1"/>
      <protection/>
    </xf>
    <xf numFmtId="0" fontId="11" fillId="34" borderId="26" xfId="0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49" fontId="15" fillId="0" borderId="24" xfId="53" applyNumberFormat="1" applyFont="1" applyFill="1" applyBorder="1" applyAlignment="1">
      <alignment horizontal="left" vertical="center" wrapText="1"/>
      <protection/>
    </xf>
    <xf numFmtId="194" fontId="3" fillId="0" borderId="23" xfId="53" applyNumberFormat="1" applyFont="1" applyFill="1" applyBorder="1" applyAlignment="1">
      <alignment vertical="center" wrapText="1"/>
      <protection/>
    </xf>
    <xf numFmtId="194" fontId="3" fillId="35" borderId="24" xfId="0" applyNumberFormat="1" applyFont="1" applyFill="1" applyBorder="1" applyAlignment="1">
      <alignment/>
    </xf>
    <xf numFmtId="49" fontId="2" fillId="0" borderId="0" xfId="53" applyNumberFormat="1" applyFont="1" applyFill="1" applyBorder="1" applyAlignment="1">
      <alignment horizontal="left" vertical="center" wrapText="1"/>
      <protection/>
    </xf>
    <xf numFmtId="0" fontId="18" fillId="0" borderId="26" xfId="0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20" fillId="0" borderId="26" xfId="53" applyNumberFormat="1" applyFont="1" applyFill="1" applyBorder="1" applyAlignment="1">
      <alignment horizontal="left" vertical="center" wrapText="1"/>
      <protection/>
    </xf>
    <xf numFmtId="49" fontId="18" fillId="0" borderId="14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194" fontId="17" fillId="0" borderId="27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194" fontId="9" fillId="0" borderId="30" xfId="0" applyNumberFormat="1" applyFont="1" applyFill="1" applyBorder="1" applyAlignment="1">
      <alignment vertical="center" wrapText="1"/>
    </xf>
    <xf numFmtId="49" fontId="21" fillId="0" borderId="15" xfId="53" applyNumberFormat="1" applyFont="1" applyFill="1" applyBorder="1" applyAlignment="1">
      <alignment horizontal="left" vertical="center" wrapText="1"/>
      <protection/>
    </xf>
    <xf numFmtId="49" fontId="21" fillId="0" borderId="16" xfId="53" applyNumberFormat="1" applyFont="1" applyFill="1" applyBorder="1" applyAlignment="1">
      <alignment horizontal="left" vertical="center" wrapText="1"/>
      <protection/>
    </xf>
    <xf numFmtId="0" fontId="18" fillId="0" borderId="2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left" vertical="center" wrapText="1"/>
      <protection/>
    </xf>
    <xf numFmtId="49" fontId="20" fillId="0" borderId="17" xfId="53" applyNumberFormat="1" applyFont="1" applyFill="1" applyBorder="1" applyAlignment="1">
      <alignment horizontal="left" vertical="center" wrapText="1"/>
      <protection/>
    </xf>
    <xf numFmtId="0" fontId="18" fillId="34" borderId="18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194" fontId="8" fillId="0" borderId="42" xfId="0" applyNumberFormat="1" applyFont="1" applyFill="1" applyBorder="1" applyAlignment="1">
      <alignment vertical="center" wrapText="1"/>
    </xf>
    <xf numFmtId="194" fontId="18" fillId="0" borderId="16" xfId="0" applyNumberFormat="1" applyFont="1" applyFill="1" applyBorder="1" applyAlignment="1">
      <alignment vertical="center" wrapText="1"/>
    </xf>
    <xf numFmtId="194" fontId="9" fillId="0" borderId="43" xfId="0" applyNumberFormat="1" applyFont="1" applyFill="1" applyBorder="1" applyAlignment="1">
      <alignment vertical="center" wrapText="1"/>
    </xf>
    <xf numFmtId="49" fontId="2" fillId="34" borderId="26" xfId="53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194" fontId="8" fillId="0" borderId="20" xfId="0" applyNumberFormat="1" applyFont="1" applyFill="1" applyBorder="1" applyAlignment="1">
      <alignment vertical="center" wrapText="1"/>
    </xf>
    <xf numFmtId="0" fontId="0" fillId="34" borderId="40" xfId="0" applyFill="1" applyBorder="1" applyAlignment="1">
      <alignment/>
    </xf>
    <xf numFmtId="194" fontId="8" fillId="0" borderId="45" xfId="0" applyNumberFormat="1" applyFont="1" applyFill="1" applyBorder="1" applyAlignment="1">
      <alignment vertical="center" wrapText="1"/>
    </xf>
    <xf numFmtId="194" fontId="9" fillId="0" borderId="46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49" fontId="8" fillId="34" borderId="33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/>
    </xf>
    <xf numFmtId="49" fontId="3" fillId="0" borderId="48" xfId="53" applyNumberFormat="1" applyFont="1" applyFill="1" applyBorder="1" applyAlignment="1">
      <alignment horizontal="center" vertical="center" wrapText="1"/>
      <protection/>
    </xf>
    <xf numFmtId="49" fontId="0" fillId="0" borderId="48" xfId="53" applyNumberFormat="1" applyFont="1" applyFill="1" applyBorder="1" applyAlignment="1">
      <alignment horizontal="center" vertical="center" wrapText="1"/>
      <protection/>
    </xf>
    <xf numFmtId="49" fontId="0" fillId="0" borderId="47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3" fontId="17" fillId="0" borderId="35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194" fontId="18" fillId="0" borderId="17" xfId="0" applyNumberFormat="1" applyFont="1" applyFill="1" applyBorder="1" applyAlignment="1">
      <alignment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2" fillId="34" borderId="17" xfId="53" applyNumberFormat="1" applyFont="1" applyFill="1" applyBorder="1" applyAlignment="1">
      <alignment horizontal="left" vertical="center" wrapText="1" indent="2"/>
      <protection/>
    </xf>
    <xf numFmtId="0" fontId="11" fillId="0" borderId="4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49" fontId="2" fillId="0" borderId="16" xfId="53" applyNumberFormat="1" applyFont="1" applyFill="1" applyBorder="1" applyAlignment="1">
      <alignment horizontal="left" vertical="center" wrapText="1" indent="2"/>
      <protection/>
    </xf>
    <xf numFmtId="194" fontId="8" fillId="0" borderId="43" xfId="0" applyNumberFormat="1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194" fontId="8" fillId="0" borderId="36" xfId="0" applyNumberFormat="1" applyFont="1" applyFill="1" applyBorder="1" applyAlignment="1">
      <alignment vertical="center" wrapText="1"/>
    </xf>
    <xf numFmtId="49" fontId="2" fillId="0" borderId="20" xfId="53" applyNumberFormat="1" applyFont="1" applyFill="1" applyBorder="1" applyAlignment="1">
      <alignment horizontal="left" vertical="center" wrapText="1"/>
      <protection/>
    </xf>
    <xf numFmtId="203" fontId="2" fillId="34" borderId="30" xfId="0" applyNumberFormat="1" applyFont="1" applyFill="1" applyBorder="1" applyAlignment="1">
      <alignment horizontal="left" vertical="center" wrapText="1"/>
    </xf>
    <xf numFmtId="49" fontId="8" fillId="34" borderId="30" xfId="0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49" fontId="8" fillId="34" borderId="3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44" xfId="53" applyNumberFormat="1" applyFont="1" applyFill="1" applyBorder="1" applyAlignment="1">
      <alignment horizontal="left" vertical="center" wrapText="1"/>
      <protection/>
    </xf>
    <xf numFmtId="0" fontId="11" fillId="34" borderId="44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wrapText="1" indent="2"/>
    </xf>
    <xf numFmtId="49" fontId="2" fillId="34" borderId="20" xfId="53" applyNumberFormat="1" applyFont="1" applyFill="1" applyBorder="1" applyAlignment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34" borderId="49" xfId="0" applyFont="1" applyFill="1" applyBorder="1" applyAlignment="1">
      <alignment vertical="center" wrapText="1"/>
    </xf>
    <xf numFmtId="194" fontId="0" fillId="34" borderId="35" xfId="0" applyNumberFormat="1" applyFont="1" applyFill="1" applyBorder="1" applyAlignment="1">
      <alignment vertical="center" wrapText="1"/>
    </xf>
    <xf numFmtId="194" fontId="0" fillId="0" borderId="30" xfId="53" applyNumberFormat="1" applyFont="1" applyFill="1" applyBorder="1" applyAlignment="1">
      <alignment vertical="center" wrapText="1"/>
      <protection/>
    </xf>
    <xf numFmtId="194" fontId="0" fillId="34" borderId="16" xfId="53" applyNumberFormat="1" applyFont="1" applyFill="1" applyBorder="1" applyAlignment="1">
      <alignment vertical="center" wrapText="1"/>
      <protection/>
    </xf>
    <xf numFmtId="0" fontId="17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top" wrapText="1"/>
    </xf>
    <xf numFmtId="194" fontId="8" fillId="0" borderId="26" xfId="0" applyNumberFormat="1" applyFont="1" applyFill="1" applyBorder="1" applyAlignment="1">
      <alignment vertical="center" wrapText="1"/>
    </xf>
    <xf numFmtId="0" fontId="2" fillId="0" borderId="16" xfId="53" applyFont="1" applyFill="1" applyBorder="1" applyAlignment="1">
      <alignment horizontal="left" vertical="top" wrapText="1"/>
      <protection/>
    </xf>
    <xf numFmtId="49" fontId="0" fillId="0" borderId="32" xfId="53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94" fontId="0" fillId="36" borderId="16" xfId="53" applyNumberFormat="1" applyFont="1" applyFill="1" applyBorder="1" applyAlignment="1">
      <alignment vertical="center" wrapText="1"/>
      <protection/>
    </xf>
    <xf numFmtId="194" fontId="0" fillId="36" borderId="20" xfId="53" applyNumberFormat="1" applyFont="1" applyFill="1" applyBorder="1" applyAlignment="1">
      <alignment vertical="center" wrapText="1"/>
      <protection/>
    </xf>
    <xf numFmtId="0" fontId="8" fillId="36" borderId="16" xfId="0" applyFont="1" applyFill="1" applyBorder="1" applyAlignment="1">
      <alignment horizontal="center" vertical="center" wrapText="1"/>
    </xf>
    <xf numFmtId="49" fontId="8" fillId="36" borderId="15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  <xf numFmtId="49" fontId="8" fillId="36" borderId="22" xfId="0" applyNumberFormat="1" applyFont="1" applyFill="1" applyBorder="1" applyAlignment="1">
      <alignment horizontal="center" vertical="center" wrapText="1"/>
    </xf>
    <xf numFmtId="49" fontId="0" fillId="36" borderId="27" xfId="53" applyNumberFormat="1" applyFont="1" applyFill="1" applyBorder="1" applyAlignment="1">
      <alignment horizontal="center" vertical="center" wrapText="1"/>
      <protection/>
    </xf>
    <xf numFmtId="49" fontId="0" fillId="36" borderId="37" xfId="53" applyNumberFormat="1" applyFont="1" applyFill="1" applyBorder="1" applyAlignment="1">
      <alignment horizontal="center" vertical="center" wrapText="1"/>
      <protection/>
    </xf>
    <xf numFmtId="49" fontId="0" fillId="36" borderId="17" xfId="53" applyNumberFormat="1" applyFont="1" applyFill="1" applyBorder="1" applyAlignment="1">
      <alignment horizontal="center" vertical="center" wrapText="1"/>
      <protection/>
    </xf>
    <xf numFmtId="49" fontId="0" fillId="36" borderId="33" xfId="53" applyNumberFormat="1" applyFont="1" applyFill="1" applyBorder="1" applyAlignment="1">
      <alignment horizontal="center" vertical="center" wrapText="1"/>
      <protection/>
    </xf>
    <xf numFmtId="49" fontId="8" fillId="0" borderId="37" xfId="0" applyNumberFormat="1" applyFont="1" applyFill="1" applyBorder="1" applyAlignment="1">
      <alignment horizontal="center" vertical="center" wrapText="1"/>
    </xf>
    <xf numFmtId="194" fontId="8" fillId="0" borderId="37" xfId="0" applyNumberFormat="1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left" vertical="center" wrapText="1"/>
    </xf>
    <xf numFmtId="194" fontId="8" fillId="0" borderId="38" xfId="0" applyNumberFormat="1" applyFont="1" applyFill="1" applyBorder="1" applyAlignment="1">
      <alignment vertical="center" wrapText="1"/>
    </xf>
    <xf numFmtId="49" fontId="2" fillId="0" borderId="38" xfId="53" applyNumberFormat="1" applyFont="1" applyFill="1" applyBorder="1" applyAlignment="1">
      <alignment horizontal="left" vertical="center" wrapText="1"/>
      <protection/>
    </xf>
    <xf numFmtId="194" fontId="0" fillId="0" borderId="22" xfId="53" applyNumberFormat="1" applyFont="1" applyFill="1" applyBorder="1" applyAlignment="1">
      <alignment vertical="center" wrapText="1"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194" fontId="8" fillId="36" borderId="16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 indent="2"/>
    </xf>
    <xf numFmtId="0" fontId="8" fillId="36" borderId="35" xfId="0" applyFont="1" applyFill="1" applyBorder="1" applyAlignment="1">
      <alignment horizontal="center" vertical="center" wrapText="1"/>
    </xf>
    <xf numFmtId="194" fontId="8" fillId="36" borderId="45" xfId="0" applyNumberFormat="1" applyFont="1" applyFill="1" applyBorder="1" applyAlignment="1">
      <alignment vertical="center" wrapText="1"/>
    </xf>
    <xf numFmtId="0" fontId="0" fillId="36" borderId="15" xfId="0" applyFill="1" applyBorder="1" applyAlignment="1">
      <alignment/>
    </xf>
    <xf numFmtId="49" fontId="0" fillId="0" borderId="23" xfId="53" applyNumberFormat="1" applyFont="1" applyFill="1" applyBorder="1" applyAlignment="1">
      <alignment horizontal="center" vertical="center" wrapText="1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49" fontId="2" fillId="36" borderId="27" xfId="53" applyNumberFormat="1" applyFont="1" applyFill="1" applyBorder="1" applyAlignment="1">
      <alignment horizontal="left" vertical="center" wrapText="1" indent="2"/>
      <protection/>
    </xf>
    <xf numFmtId="0" fontId="14" fillId="0" borderId="29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29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1-9 к бюджету 2007 По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A29" sqref="A29:B29"/>
    </sheetView>
  </sheetViews>
  <sheetFormatPr defaultColWidth="9.140625" defaultRowHeight="12.75"/>
  <cols>
    <col min="1" max="1" width="19.7109375" style="0" customWidth="1"/>
    <col min="2" max="2" width="91.57421875" style="0" customWidth="1"/>
    <col min="3" max="3" width="13.140625" style="0" customWidth="1"/>
    <col min="4" max="4" width="19.140625" style="0" customWidth="1"/>
    <col min="5" max="5" width="36.140625" style="0" customWidth="1"/>
  </cols>
  <sheetData>
    <row r="1" spans="1:2" ht="27" customHeight="1">
      <c r="A1" s="295" t="s">
        <v>9</v>
      </c>
      <c r="B1" s="295"/>
    </row>
    <row r="2" spans="1:2" ht="13.5" customHeight="1">
      <c r="A2" s="295" t="s">
        <v>52</v>
      </c>
      <c r="B2" s="295"/>
    </row>
    <row r="3" spans="1:2" ht="13.5" customHeight="1">
      <c r="A3" s="295" t="s">
        <v>53</v>
      </c>
      <c r="B3" s="295"/>
    </row>
    <row r="4" spans="1:2" ht="14.25" customHeight="1">
      <c r="A4" s="295" t="s">
        <v>54</v>
      </c>
      <c r="B4" s="295"/>
    </row>
    <row r="5" spans="1:2" ht="14.25" customHeight="1">
      <c r="A5" s="295" t="s">
        <v>37</v>
      </c>
      <c r="B5" s="295"/>
    </row>
    <row r="6" spans="1:2" ht="14.25" customHeight="1">
      <c r="A6" s="37"/>
      <c r="B6" s="37"/>
    </row>
    <row r="7" spans="1:2" ht="15" customHeight="1">
      <c r="A7" s="294" t="s">
        <v>6</v>
      </c>
      <c r="B7" s="294"/>
    </row>
    <row r="8" spans="1:2" ht="47.25" customHeight="1">
      <c r="A8" s="290" t="s">
        <v>55</v>
      </c>
      <c r="B8" s="290"/>
    </row>
    <row r="9" spans="1:2" s="2" customFormat="1" ht="22.5" customHeight="1">
      <c r="A9" s="38" t="s">
        <v>17</v>
      </c>
      <c r="B9" s="39" t="s">
        <v>38</v>
      </c>
    </row>
    <row r="10" spans="1:2" s="2" customFormat="1" ht="20.25" customHeight="1">
      <c r="A10" s="38" t="s">
        <v>18</v>
      </c>
      <c r="B10" s="39" t="s">
        <v>39</v>
      </c>
    </row>
    <row r="11" spans="1:2" s="2" customFormat="1" ht="22.5" customHeight="1">
      <c r="A11" s="38" t="s">
        <v>16</v>
      </c>
      <c r="B11" s="39" t="s">
        <v>40</v>
      </c>
    </row>
    <row r="12" spans="1:2" s="2" customFormat="1" ht="34.5" customHeight="1">
      <c r="A12" s="38" t="s">
        <v>19</v>
      </c>
      <c r="B12" s="39" t="s">
        <v>41</v>
      </c>
    </row>
    <row r="13" spans="1:2" s="2" customFormat="1" ht="22.5" customHeight="1">
      <c r="A13" s="38" t="s">
        <v>20</v>
      </c>
      <c r="B13" s="39" t="s">
        <v>42</v>
      </c>
    </row>
    <row r="14" spans="1:2" s="2" customFormat="1" ht="35.25" customHeight="1">
      <c r="A14" s="38" t="s">
        <v>21</v>
      </c>
      <c r="B14" s="39" t="s">
        <v>43</v>
      </c>
    </row>
    <row r="15" spans="1:2" s="2" customFormat="1" ht="51.75" customHeight="1">
      <c r="A15" s="38" t="s">
        <v>22</v>
      </c>
      <c r="B15" s="39" t="s">
        <v>44</v>
      </c>
    </row>
    <row r="16" spans="1:2" s="2" customFormat="1" ht="25.5" customHeight="1">
      <c r="A16" s="38" t="s">
        <v>23</v>
      </c>
      <c r="B16" s="39" t="s">
        <v>45</v>
      </c>
    </row>
    <row r="17" spans="1:2" s="2" customFormat="1" ht="53.25" customHeight="1">
      <c r="A17" s="38" t="s">
        <v>24</v>
      </c>
      <c r="B17" s="39" t="s">
        <v>46</v>
      </c>
    </row>
    <row r="18" spans="1:2" s="2" customFormat="1" ht="21.75" customHeight="1">
      <c r="A18" s="38" t="s">
        <v>12</v>
      </c>
      <c r="B18" s="39" t="s">
        <v>47</v>
      </c>
    </row>
    <row r="19" spans="1:2" s="2" customFormat="1" ht="66" customHeight="1">
      <c r="A19" s="38" t="s">
        <v>13</v>
      </c>
      <c r="B19" s="39" t="s">
        <v>48</v>
      </c>
    </row>
    <row r="20" spans="1:2" s="2" customFormat="1" ht="69.75" customHeight="1">
      <c r="A20" s="38" t="s">
        <v>14</v>
      </c>
      <c r="B20" s="39" t="s">
        <v>49</v>
      </c>
    </row>
    <row r="21" spans="1:2" s="2" customFormat="1" ht="51.75" customHeight="1">
      <c r="A21" s="38" t="s">
        <v>15</v>
      </c>
      <c r="B21" s="39" t="s">
        <v>56</v>
      </c>
    </row>
    <row r="22" spans="1:2" s="2" customFormat="1" ht="52.5" customHeight="1">
      <c r="A22" s="38" t="s">
        <v>50</v>
      </c>
      <c r="B22" s="39" t="s">
        <v>57</v>
      </c>
    </row>
    <row r="23" spans="1:2" s="2" customFormat="1" ht="51" customHeight="1">
      <c r="A23" s="38" t="s">
        <v>51</v>
      </c>
      <c r="B23" s="39" t="s">
        <v>64</v>
      </c>
    </row>
    <row r="24" spans="1:2" s="2" customFormat="1" ht="51" customHeight="1">
      <c r="A24" s="38" t="s">
        <v>63</v>
      </c>
      <c r="B24" s="39" t="s">
        <v>99</v>
      </c>
    </row>
    <row r="25" spans="1:5" s="2" customFormat="1" ht="28.5" customHeight="1">
      <c r="A25" s="294" t="s">
        <v>0</v>
      </c>
      <c r="B25" s="294"/>
      <c r="C25" s="291"/>
      <c r="D25" s="291"/>
      <c r="E25" s="291"/>
    </row>
    <row r="26" spans="1:5" s="2" customFormat="1" ht="37.5" customHeight="1">
      <c r="A26" s="292" t="s">
        <v>58</v>
      </c>
      <c r="B26" s="292"/>
      <c r="C26" s="291"/>
      <c r="D26" s="291"/>
      <c r="E26" s="291"/>
    </row>
    <row r="27" spans="1:5" s="2" customFormat="1" ht="37.5" customHeight="1">
      <c r="A27" s="293" t="s">
        <v>59</v>
      </c>
      <c r="B27" s="293"/>
      <c r="C27" s="291"/>
      <c r="D27" s="291"/>
      <c r="E27" s="291"/>
    </row>
    <row r="28" spans="1:2" s="2" customFormat="1" ht="37.5" customHeight="1">
      <c r="A28" s="293" t="s">
        <v>60</v>
      </c>
      <c r="B28" s="293"/>
    </row>
    <row r="29" spans="1:2" s="2" customFormat="1" ht="69.75" customHeight="1">
      <c r="A29" s="293" t="s">
        <v>100</v>
      </c>
      <c r="B29" s="293"/>
    </row>
    <row r="30" spans="1:2" s="2" customFormat="1" ht="35.25" customHeight="1">
      <c r="A30" s="292" t="s">
        <v>61</v>
      </c>
      <c r="B30" s="292"/>
    </row>
    <row r="31" spans="1:2" s="1" customFormat="1" ht="37.5" customHeight="1">
      <c r="A31" s="293" t="s">
        <v>90</v>
      </c>
      <c r="B31" s="293"/>
    </row>
    <row r="32" spans="1:2" ht="33" customHeight="1">
      <c r="A32" s="290" t="s">
        <v>91</v>
      </c>
      <c r="B32" s="290"/>
    </row>
    <row r="33" spans="1:2" ht="48" customHeight="1">
      <c r="A33" s="290" t="s">
        <v>92</v>
      </c>
      <c r="B33" s="290"/>
    </row>
    <row r="34" spans="1:2" ht="33" customHeight="1">
      <c r="A34" s="290" t="s">
        <v>93</v>
      </c>
      <c r="B34" s="290"/>
    </row>
    <row r="35" spans="1:2" ht="36" customHeight="1">
      <c r="A35" s="290" t="s">
        <v>94</v>
      </c>
      <c r="B35" s="290"/>
    </row>
    <row r="36" spans="1:2" ht="33.75" customHeight="1">
      <c r="A36" s="290" t="s">
        <v>95</v>
      </c>
      <c r="B36" s="290"/>
    </row>
    <row r="37" spans="1:2" ht="51.75" customHeight="1">
      <c r="A37" s="290" t="s">
        <v>96</v>
      </c>
      <c r="B37" s="290"/>
    </row>
    <row r="38" spans="1:2" ht="36" customHeight="1">
      <c r="A38" s="290" t="s">
        <v>97</v>
      </c>
      <c r="B38" s="290"/>
    </row>
    <row r="39" spans="1:2" ht="34.5" customHeight="1">
      <c r="A39" s="290" t="s">
        <v>98</v>
      </c>
      <c r="B39" s="290"/>
    </row>
  </sheetData>
  <sheetProtection/>
  <mergeCells count="25">
    <mergeCell ref="A7:B7"/>
    <mergeCell ref="A32:B32"/>
    <mergeCell ref="A5:B5"/>
    <mergeCell ref="A1:B1"/>
    <mergeCell ref="A2:B2"/>
    <mergeCell ref="A3:B3"/>
    <mergeCell ref="A4:B4"/>
    <mergeCell ref="A25:B25"/>
    <mergeCell ref="A26:B26"/>
    <mergeCell ref="A31:B31"/>
    <mergeCell ref="A8:B8"/>
    <mergeCell ref="C25:E25"/>
    <mergeCell ref="C26:E26"/>
    <mergeCell ref="C27:E27"/>
    <mergeCell ref="A30:B30"/>
    <mergeCell ref="A27:B27"/>
    <mergeCell ref="A28:B28"/>
    <mergeCell ref="A29:B29"/>
    <mergeCell ref="A38:B38"/>
    <mergeCell ref="A39:B39"/>
    <mergeCell ref="A33:B33"/>
    <mergeCell ref="A34:B34"/>
    <mergeCell ref="A35:B35"/>
    <mergeCell ref="A36:B36"/>
    <mergeCell ref="A37:B37"/>
  </mergeCells>
  <printOptions/>
  <pageMargins left="0.52" right="0.21" top="0.28" bottom="0.32" header="0.27" footer="0.31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32"/>
  <sheetViews>
    <sheetView tabSelected="1" zoomScalePageLayoutView="0" workbookViewId="0" topLeftCell="A10">
      <selection activeCell="L148" sqref="L148"/>
    </sheetView>
  </sheetViews>
  <sheetFormatPr defaultColWidth="9.140625" defaultRowHeight="12.75"/>
  <cols>
    <col min="1" max="1" width="4.8515625" style="0" customWidth="1"/>
    <col min="2" max="2" width="53.8515625" style="0" customWidth="1"/>
    <col min="3" max="4" width="14.28125" style="89" customWidth="1"/>
    <col min="5" max="5" width="9.00390625" style="89" customWidth="1"/>
    <col min="6" max="6" width="8.7109375" style="0" customWidth="1"/>
    <col min="7" max="7" width="16.8515625" style="88" customWidth="1"/>
    <col min="8" max="8" width="9.140625" style="0" hidden="1" customWidth="1"/>
    <col min="9" max="9" width="11.140625" style="0" bestFit="1" customWidth="1"/>
    <col min="10" max="10" width="9.7109375" style="0" bestFit="1" customWidth="1"/>
  </cols>
  <sheetData>
    <row r="1" spans="5:7" ht="12.75">
      <c r="E1" s="296" t="s">
        <v>323</v>
      </c>
      <c r="F1" s="296"/>
      <c r="G1" s="296"/>
    </row>
    <row r="2" spans="5:7" ht="12.75">
      <c r="E2" s="297" t="s">
        <v>103</v>
      </c>
      <c r="F2" s="297"/>
      <c r="G2" s="297"/>
    </row>
    <row r="3" spans="5:7" ht="12.75">
      <c r="E3" s="298" t="s">
        <v>62</v>
      </c>
      <c r="F3" s="298"/>
      <c r="G3" s="298"/>
    </row>
    <row r="4" spans="5:7" ht="12.75">
      <c r="E4" s="298" t="s">
        <v>10</v>
      </c>
      <c r="F4" s="298"/>
      <c r="G4" s="298"/>
    </row>
    <row r="5" spans="5:7" ht="12.75">
      <c r="E5" s="298" t="s">
        <v>11</v>
      </c>
      <c r="F5" s="298"/>
      <c r="G5" s="298"/>
    </row>
    <row r="6" spans="5:7" ht="12.75">
      <c r="E6" s="297" t="s">
        <v>330</v>
      </c>
      <c r="F6" s="297"/>
      <c r="G6" s="297"/>
    </row>
    <row r="8" spans="5:7" ht="12.75">
      <c r="E8" s="297" t="s">
        <v>247</v>
      </c>
      <c r="F8" s="297"/>
      <c r="G8" s="297"/>
    </row>
    <row r="9" spans="5:7" ht="12.75">
      <c r="E9" s="297" t="s">
        <v>103</v>
      </c>
      <c r="F9" s="297"/>
      <c r="G9" s="297"/>
    </row>
    <row r="10" spans="5:7" ht="12.75">
      <c r="E10" s="298" t="s">
        <v>62</v>
      </c>
      <c r="F10" s="298"/>
      <c r="G10" s="298"/>
    </row>
    <row r="11" spans="5:7" ht="12.75">
      <c r="E11" s="298" t="s">
        <v>10</v>
      </c>
      <c r="F11" s="298"/>
      <c r="G11" s="298"/>
    </row>
    <row r="12" spans="5:7" ht="12.75">
      <c r="E12" s="298" t="s">
        <v>11</v>
      </c>
      <c r="F12" s="298"/>
      <c r="G12" s="298"/>
    </row>
    <row r="13" spans="5:7" ht="12.75">
      <c r="E13" s="297" t="s">
        <v>318</v>
      </c>
      <c r="F13" s="297"/>
      <c r="G13" s="297"/>
    </row>
    <row r="14" ht="12.75">
      <c r="F14" s="121"/>
    </row>
    <row r="15" ht="9" customHeight="1"/>
    <row r="16" ht="7.5" customHeight="1"/>
    <row r="17" spans="1:7" ht="60" customHeight="1">
      <c r="A17" s="299" t="s">
        <v>273</v>
      </c>
      <c r="B17" s="299"/>
      <c r="C17" s="299"/>
      <c r="D17" s="299"/>
      <c r="E17" s="299"/>
      <c r="F17" s="299"/>
      <c r="G17" s="299"/>
    </row>
    <row r="18" spans="2:10" ht="12.75">
      <c r="B18" s="300"/>
      <c r="C18" s="300"/>
      <c r="D18" s="300"/>
      <c r="E18" s="300"/>
      <c r="F18" s="300"/>
      <c r="G18" s="300"/>
      <c r="J18" s="25"/>
    </row>
    <row r="19" ht="12.75" customHeight="1" thickBot="1">
      <c r="G19" s="88" t="s">
        <v>8</v>
      </c>
    </row>
    <row r="20" ht="13.5" hidden="1" thickBot="1"/>
    <row r="21" spans="1:8" ht="54" customHeight="1" thickBot="1">
      <c r="A21" s="30" t="s">
        <v>5</v>
      </c>
      <c r="B21" s="20" t="s">
        <v>6</v>
      </c>
      <c r="C21" s="21" t="s">
        <v>30</v>
      </c>
      <c r="D21" s="206" t="s">
        <v>3</v>
      </c>
      <c r="E21" s="22" t="s">
        <v>1</v>
      </c>
      <c r="F21" s="21" t="s">
        <v>2</v>
      </c>
      <c r="G21" s="20" t="s">
        <v>265</v>
      </c>
      <c r="H21" s="3" t="s">
        <v>4</v>
      </c>
    </row>
    <row r="22" spans="1:11" ht="30" customHeight="1" thickBot="1">
      <c r="A22" s="49"/>
      <c r="B22" s="50" t="s">
        <v>31</v>
      </c>
      <c r="C22" s="21"/>
      <c r="D22" s="206"/>
      <c r="E22" s="22"/>
      <c r="F22" s="21"/>
      <c r="G22" s="92">
        <f>SUM(G23+G189)</f>
        <v>195101.9</v>
      </c>
      <c r="H22" s="3"/>
      <c r="K22" s="46"/>
    </row>
    <row r="23" spans="1:9" ht="22.5" customHeight="1" thickBot="1">
      <c r="A23" s="40"/>
      <c r="B23" s="41" t="s">
        <v>101</v>
      </c>
      <c r="C23" s="42"/>
      <c r="D23" s="207"/>
      <c r="E23" s="43"/>
      <c r="F23" s="44"/>
      <c r="G23" s="93">
        <f>G24+G53+G59+G93+G111+G132+G142+G155+G161+G171</f>
        <v>144067.221</v>
      </c>
      <c r="H23" s="3"/>
      <c r="I23" s="46"/>
    </row>
    <row r="24" spans="1:8" ht="55.5" customHeight="1" thickBot="1">
      <c r="A24" s="31">
        <v>1</v>
      </c>
      <c r="B24" s="72" t="s">
        <v>120</v>
      </c>
      <c r="C24" s="18" t="s">
        <v>119</v>
      </c>
      <c r="D24" s="208"/>
      <c r="E24" s="70"/>
      <c r="F24" s="71"/>
      <c r="G24" s="94">
        <f>G25+G41+G47</f>
        <v>18335.236</v>
      </c>
      <c r="H24" s="3"/>
    </row>
    <row r="25" spans="1:8" ht="57" customHeight="1" thickBot="1">
      <c r="A25" s="17"/>
      <c r="B25" s="73" t="s">
        <v>248</v>
      </c>
      <c r="C25" s="149" t="s">
        <v>123</v>
      </c>
      <c r="D25" s="209"/>
      <c r="E25" s="75"/>
      <c r="F25" s="76"/>
      <c r="G25" s="95">
        <f>G26</f>
        <v>15882.909</v>
      </c>
      <c r="H25" s="3"/>
    </row>
    <row r="26" spans="1:8" ht="28.5" customHeight="1" thickBot="1">
      <c r="A26" s="17"/>
      <c r="B26" s="148" t="s">
        <v>121</v>
      </c>
      <c r="C26" s="84" t="s">
        <v>124</v>
      </c>
      <c r="D26" s="210"/>
      <c r="E26" s="75"/>
      <c r="F26" s="76"/>
      <c r="G26" s="95">
        <f>G27+G37</f>
        <v>15882.909</v>
      </c>
      <c r="H26" s="3"/>
    </row>
    <row r="27" spans="1:8" ht="26.25" customHeight="1" thickBot="1">
      <c r="A27" s="26"/>
      <c r="B27" s="29" t="s">
        <v>122</v>
      </c>
      <c r="C27" s="28" t="s">
        <v>125</v>
      </c>
      <c r="D27" s="211"/>
      <c r="E27" s="8"/>
      <c r="F27" s="9"/>
      <c r="G27" s="96">
        <f>G29+G32+G35</f>
        <v>14293.609</v>
      </c>
      <c r="H27" s="3"/>
    </row>
    <row r="28" spans="1:8" ht="50.25" customHeight="1" thickBot="1">
      <c r="A28" s="26"/>
      <c r="B28" s="29" t="s">
        <v>276</v>
      </c>
      <c r="C28" s="28" t="s">
        <v>125</v>
      </c>
      <c r="D28" s="211">
        <v>100</v>
      </c>
      <c r="E28" s="8"/>
      <c r="F28" s="9"/>
      <c r="G28" s="96">
        <f>G29</f>
        <v>8773.486</v>
      </c>
      <c r="H28" s="3"/>
    </row>
    <row r="29" spans="1:8" ht="26.25" customHeight="1" thickBot="1">
      <c r="A29" s="26"/>
      <c r="B29" s="55" t="s">
        <v>32</v>
      </c>
      <c r="C29" s="28" t="s">
        <v>125</v>
      </c>
      <c r="D29" s="211">
        <v>110</v>
      </c>
      <c r="E29" s="8"/>
      <c r="F29" s="9"/>
      <c r="G29" s="96">
        <f>G30</f>
        <v>8773.486</v>
      </c>
      <c r="H29" s="3"/>
    </row>
    <row r="30" spans="1:8" ht="18.75" customHeight="1" thickBot="1">
      <c r="A30" s="26"/>
      <c r="B30" s="29" t="s">
        <v>105</v>
      </c>
      <c r="C30" s="28" t="s">
        <v>125</v>
      </c>
      <c r="D30" s="211">
        <v>110</v>
      </c>
      <c r="E30" s="8" t="s">
        <v>277</v>
      </c>
      <c r="F30" s="9" t="s">
        <v>278</v>
      </c>
      <c r="G30" s="98">
        <v>8773.486</v>
      </c>
      <c r="H30" s="3"/>
    </row>
    <row r="31" spans="1:8" ht="25.5" customHeight="1" thickBot="1">
      <c r="A31" s="26"/>
      <c r="B31" s="29" t="s">
        <v>279</v>
      </c>
      <c r="C31" s="28" t="s">
        <v>125</v>
      </c>
      <c r="D31" s="211">
        <v>200</v>
      </c>
      <c r="E31" s="8"/>
      <c r="F31" s="9"/>
      <c r="G31" s="98">
        <f>G32</f>
        <v>5515.365</v>
      </c>
      <c r="H31" s="3"/>
    </row>
    <row r="32" spans="1:8" ht="30" customHeight="1" thickBot="1">
      <c r="A32" s="26"/>
      <c r="B32" s="55" t="s">
        <v>33</v>
      </c>
      <c r="C32" s="28" t="s">
        <v>125</v>
      </c>
      <c r="D32" s="211">
        <v>240</v>
      </c>
      <c r="E32" s="11"/>
      <c r="F32" s="12"/>
      <c r="G32" s="98">
        <f>G33</f>
        <v>5515.365</v>
      </c>
      <c r="H32" s="3"/>
    </row>
    <row r="33" spans="1:8" ht="30" customHeight="1" thickBot="1">
      <c r="A33" s="26"/>
      <c r="B33" s="29" t="s">
        <v>105</v>
      </c>
      <c r="C33" s="28" t="s">
        <v>125</v>
      </c>
      <c r="D33" s="211">
        <v>240</v>
      </c>
      <c r="E33" s="8" t="s">
        <v>277</v>
      </c>
      <c r="F33" s="9" t="s">
        <v>278</v>
      </c>
      <c r="G33" s="98">
        <v>5515.365</v>
      </c>
      <c r="H33" s="3"/>
    </row>
    <row r="34" spans="1:8" ht="30" customHeight="1" thickBot="1">
      <c r="A34" s="26"/>
      <c r="B34" s="29" t="s">
        <v>280</v>
      </c>
      <c r="C34" s="28" t="s">
        <v>125</v>
      </c>
      <c r="D34" s="211">
        <v>800</v>
      </c>
      <c r="E34" s="8"/>
      <c r="F34" s="9"/>
      <c r="G34" s="98">
        <f>G35</f>
        <v>4.758</v>
      </c>
      <c r="H34" s="3"/>
    </row>
    <row r="35" spans="1:8" ht="30" customHeight="1" thickBot="1">
      <c r="A35" s="26"/>
      <c r="B35" s="55" t="s">
        <v>34</v>
      </c>
      <c r="C35" s="28" t="s">
        <v>125</v>
      </c>
      <c r="D35" s="211">
        <v>850</v>
      </c>
      <c r="E35" s="11"/>
      <c r="F35" s="12"/>
      <c r="G35" s="98">
        <f>G36</f>
        <v>4.758</v>
      </c>
      <c r="H35" s="3"/>
    </row>
    <row r="36" spans="1:8" ht="30" customHeight="1" thickBot="1">
      <c r="A36" s="26"/>
      <c r="B36" s="29" t="s">
        <v>105</v>
      </c>
      <c r="C36" s="28" t="s">
        <v>125</v>
      </c>
      <c r="D36" s="211">
        <v>850</v>
      </c>
      <c r="E36" s="8" t="s">
        <v>277</v>
      </c>
      <c r="F36" s="9" t="s">
        <v>278</v>
      </c>
      <c r="G36" s="97">
        <v>4.758</v>
      </c>
      <c r="H36" s="3"/>
    </row>
    <row r="37" spans="1:8" ht="35.25" customHeight="1" thickBot="1">
      <c r="A37" s="26"/>
      <c r="B37" s="29" t="s">
        <v>126</v>
      </c>
      <c r="C37" s="28" t="s">
        <v>125</v>
      </c>
      <c r="D37" s="211"/>
      <c r="E37" s="8"/>
      <c r="F37" s="9"/>
      <c r="G37" s="97">
        <f>G39</f>
        <v>1589.3</v>
      </c>
      <c r="H37" s="3"/>
    </row>
    <row r="38" spans="1:8" ht="35.25" customHeight="1" thickBot="1">
      <c r="A38" s="26"/>
      <c r="B38" s="29" t="s">
        <v>279</v>
      </c>
      <c r="C38" s="28" t="s">
        <v>125</v>
      </c>
      <c r="D38" s="211">
        <v>200</v>
      </c>
      <c r="E38" s="8"/>
      <c r="F38" s="9"/>
      <c r="G38" s="97">
        <f>G39</f>
        <v>1589.3</v>
      </c>
      <c r="H38" s="3"/>
    </row>
    <row r="39" spans="1:8" ht="30" customHeight="1">
      <c r="A39" s="26"/>
      <c r="B39" s="55" t="s">
        <v>33</v>
      </c>
      <c r="C39" s="28" t="s">
        <v>125</v>
      </c>
      <c r="D39" s="211">
        <v>240</v>
      </c>
      <c r="E39" s="11"/>
      <c r="F39" s="12"/>
      <c r="G39" s="98">
        <f>G40</f>
        <v>1589.3</v>
      </c>
      <c r="H39" s="3"/>
    </row>
    <row r="40" spans="1:8" ht="30" customHeight="1">
      <c r="A40" s="26"/>
      <c r="B40" s="29" t="s">
        <v>105</v>
      </c>
      <c r="C40" s="28" t="s">
        <v>125</v>
      </c>
      <c r="D40" s="211">
        <v>240</v>
      </c>
      <c r="E40" s="8" t="s">
        <v>277</v>
      </c>
      <c r="F40" s="9" t="s">
        <v>278</v>
      </c>
      <c r="G40" s="97">
        <v>1589.3</v>
      </c>
      <c r="H40" s="23"/>
    </row>
    <row r="41" spans="1:8" ht="56.25" customHeight="1">
      <c r="A41" s="26"/>
      <c r="B41" s="73" t="s">
        <v>127</v>
      </c>
      <c r="C41" s="149" t="s">
        <v>128</v>
      </c>
      <c r="D41" s="209"/>
      <c r="E41" s="78"/>
      <c r="F41" s="79"/>
      <c r="G41" s="95">
        <f>G42</f>
        <v>1671.327</v>
      </c>
      <c r="H41" s="23"/>
    </row>
    <row r="42" spans="1:8" ht="38.25" customHeight="1">
      <c r="A42" s="26"/>
      <c r="B42" s="148" t="s">
        <v>129</v>
      </c>
      <c r="C42" s="153" t="s">
        <v>132</v>
      </c>
      <c r="D42" s="212"/>
      <c r="E42" s="150"/>
      <c r="F42" s="151"/>
      <c r="G42" s="102">
        <f>SUM(G43)</f>
        <v>1671.327</v>
      </c>
      <c r="H42" s="23"/>
    </row>
    <row r="43" spans="1:9" ht="30" customHeight="1">
      <c r="A43" s="26"/>
      <c r="B43" s="32" t="s">
        <v>130</v>
      </c>
      <c r="C43" s="117" t="s">
        <v>131</v>
      </c>
      <c r="D43" s="175"/>
      <c r="E43" s="118"/>
      <c r="F43" s="119"/>
      <c r="G43" s="124">
        <f>G45</f>
        <v>1671.327</v>
      </c>
      <c r="H43" s="23"/>
      <c r="I43" s="53"/>
    </row>
    <row r="44" spans="1:9" ht="30" customHeight="1">
      <c r="A44" s="26"/>
      <c r="B44" s="32" t="s">
        <v>281</v>
      </c>
      <c r="C44" s="117" t="s">
        <v>131</v>
      </c>
      <c r="D44" s="175">
        <v>400</v>
      </c>
      <c r="E44" s="118"/>
      <c r="F44" s="119"/>
      <c r="G44" s="124">
        <f>G45</f>
        <v>1671.327</v>
      </c>
      <c r="H44" s="23"/>
      <c r="I44" s="53"/>
    </row>
    <row r="45" spans="1:9" ht="30" customHeight="1">
      <c r="A45" s="26"/>
      <c r="B45" s="55" t="s">
        <v>7</v>
      </c>
      <c r="C45" s="117" t="s">
        <v>131</v>
      </c>
      <c r="D45" s="175">
        <v>410</v>
      </c>
      <c r="E45" s="11"/>
      <c r="F45" s="12"/>
      <c r="G45" s="124">
        <f>G46</f>
        <v>1671.327</v>
      </c>
      <c r="H45" s="23"/>
      <c r="I45" s="53"/>
    </row>
    <row r="46" spans="1:9" ht="18.75" customHeight="1">
      <c r="A46" s="26"/>
      <c r="B46" s="29" t="s">
        <v>105</v>
      </c>
      <c r="C46" s="117" t="s">
        <v>131</v>
      </c>
      <c r="D46" s="175">
        <v>410</v>
      </c>
      <c r="E46" s="118" t="s">
        <v>277</v>
      </c>
      <c r="F46" s="119" t="s">
        <v>278</v>
      </c>
      <c r="G46" s="98">
        <v>1671.327</v>
      </c>
      <c r="H46" s="23"/>
      <c r="I46" s="53"/>
    </row>
    <row r="47" spans="1:8" ht="54" customHeight="1">
      <c r="A47" s="26"/>
      <c r="B47" s="73" t="s">
        <v>133</v>
      </c>
      <c r="C47" s="77" t="s">
        <v>134</v>
      </c>
      <c r="D47" s="213"/>
      <c r="E47" s="78"/>
      <c r="F47" s="79"/>
      <c r="G47" s="100">
        <f>G48</f>
        <v>781</v>
      </c>
      <c r="H47" s="23"/>
    </row>
    <row r="48" spans="1:8" ht="42" customHeight="1">
      <c r="A48" s="26"/>
      <c r="B48" s="148" t="s">
        <v>135</v>
      </c>
      <c r="C48" s="154" t="s">
        <v>136</v>
      </c>
      <c r="D48" s="214"/>
      <c r="E48" s="78"/>
      <c r="F48" s="79"/>
      <c r="G48" s="100">
        <f>SUM(G49)</f>
        <v>781</v>
      </c>
      <c r="H48" s="23"/>
    </row>
    <row r="49" spans="1:8" ht="30" customHeight="1">
      <c r="A49" s="26"/>
      <c r="B49" s="32" t="s">
        <v>137</v>
      </c>
      <c r="C49" s="10" t="s">
        <v>138</v>
      </c>
      <c r="D49" s="91"/>
      <c r="E49" s="11"/>
      <c r="F49" s="12"/>
      <c r="G49" s="98">
        <f>G51</f>
        <v>781</v>
      </c>
      <c r="H49" s="23"/>
    </row>
    <row r="50" spans="1:8" ht="30" customHeight="1">
      <c r="A50" s="26"/>
      <c r="B50" s="29" t="s">
        <v>279</v>
      </c>
      <c r="C50" s="10" t="s">
        <v>138</v>
      </c>
      <c r="D50" s="175">
        <v>200</v>
      </c>
      <c r="E50" s="118"/>
      <c r="F50" s="119"/>
      <c r="G50" s="126">
        <f>G51</f>
        <v>781</v>
      </c>
      <c r="H50" s="23"/>
    </row>
    <row r="51" spans="1:8" ht="30" customHeight="1">
      <c r="A51" s="26"/>
      <c r="B51" s="55" t="s">
        <v>33</v>
      </c>
      <c r="C51" s="10" t="s">
        <v>138</v>
      </c>
      <c r="D51" s="175">
        <v>240</v>
      </c>
      <c r="E51" s="118"/>
      <c r="F51" s="119"/>
      <c r="G51" s="126">
        <f>G52</f>
        <v>781</v>
      </c>
      <c r="H51" s="23"/>
    </row>
    <row r="52" spans="1:8" ht="18" customHeight="1" thickBot="1">
      <c r="A52" s="26"/>
      <c r="B52" s="217" t="s">
        <v>105</v>
      </c>
      <c r="C52" s="117" t="s">
        <v>138</v>
      </c>
      <c r="D52" s="34">
        <v>240</v>
      </c>
      <c r="E52" s="14" t="s">
        <v>277</v>
      </c>
      <c r="F52" s="119" t="s">
        <v>278</v>
      </c>
      <c r="G52" s="99">
        <v>781</v>
      </c>
      <c r="H52" s="23"/>
    </row>
    <row r="53" spans="1:8" ht="58.5" customHeight="1">
      <c r="A53" s="19">
        <v>2</v>
      </c>
      <c r="B53" s="72" t="s">
        <v>139</v>
      </c>
      <c r="C53" s="156" t="s">
        <v>140</v>
      </c>
      <c r="D53" s="208"/>
      <c r="E53" s="70"/>
      <c r="F53" s="164"/>
      <c r="G53" s="94">
        <f>G55</f>
        <v>50</v>
      </c>
      <c r="H53" s="23"/>
    </row>
    <row r="54" spans="1:8" ht="66" customHeight="1">
      <c r="A54" s="17"/>
      <c r="B54" s="155" t="s">
        <v>141</v>
      </c>
      <c r="C54" s="18" t="s">
        <v>142</v>
      </c>
      <c r="D54" s="208"/>
      <c r="E54" s="70"/>
      <c r="F54" s="71"/>
      <c r="G54" s="94">
        <f>SUM(G55)</f>
        <v>50</v>
      </c>
      <c r="H54" s="23"/>
    </row>
    <row r="55" spans="1:8" ht="62.25" customHeight="1">
      <c r="A55" s="26"/>
      <c r="B55" s="29" t="s">
        <v>143</v>
      </c>
      <c r="C55" s="28" t="s">
        <v>258</v>
      </c>
      <c r="D55" s="211"/>
      <c r="E55" s="8"/>
      <c r="F55" s="9"/>
      <c r="G55" s="96">
        <f>G57</f>
        <v>50</v>
      </c>
      <c r="H55" s="23"/>
    </row>
    <row r="56" spans="1:8" ht="32.25" customHeight="1">
      <c r="A56" s="26"/>
      <c r="B56" s="29" t="s">
        <v>282</v>
      </c>
      <c r="C56" s="28" t="s">
        <v>258</v>
      </c>
      <c r="D56" s="211">
        <v>600</v>
      </c>
      <c r="E56" s="8"/>
      <c r="F56" s="9"/>
      <c r="G56" s="96">
        <f>G57</f>
        <v>50</v>
      </c>
      <c r="H56" s="23"/>
    </row>
    <row r="57" spans="1:8" ht="51.75" customHeight="1">
      <c r="A57" s="26"/>
      <c r="B57" s="251" t="s">
        <v>143</v>
      </c>
      <c r="C57" s="28" t="s">
        <v>258</v>
      </c>
      <c r="D57" s="211">
        <v>630</v>
      </c>
      <c r="E57" s="8"/>
      <c r="F57" s="9"/>
      <c r="G57" s="96">
        <f>G58</f>
        <v>50</v>
      </c>
      <c r="H57" s="23"/>
    </row>
    <row r="58" spans="1:8" ht="18" customHeight="1" thickBot="1">
      <c r="A58" s="27"/>
      <c r="B58" s="245" t="s">
        <v>106</v>
      </c>
      <c r="C58" s="35" t="s">
        <v>258</v>
      </c>
      <c r="D58" s="224">
        <v>630</v>
      </c>
      <c r="E58" s="15" t="s">
        <v>25</v>
      </c>
      <c r="F58" s="16" t="s">
        <v>26</v>
      </c>
      <c r="G58" s="103">
        <v>50</v>
      </c>
      <c r="H58" s="23"/>
    </row>
    <row r="59" spans="1:8" ht="44.25" customHeight="1">
      <c r="A59" s="17">
        <v>3</v>
      </c>
      <c r="B59" s="72" t="s">
        <v>144</v>
      </c>
      <c r="C59" s="18" t="s">
        <v>145</v>
      </c>
      <c r="D59" s="18"/>
      <c r="E59" s="70"/>
      <c r="F59" s="71"/>
      <c r="G59" s="94">
        <f>G60+G71+G87</f>
        <v>24017.432</v>
      </c>
      <c r="H59" s="23"/>
    </row>
    <row r="60" spans="1:8" ht="42.75" customHeight="1">
      <c r="A60" s="17"/>
      <c r="B60" s="73" t="s">
        <v>147</v>
      </c>
      <c r="C60" s="74" t="s">
        <v>150</v>
      </c>
      <c r="D60" s="210"/>
      <c r="E60" s="75"/>
      <c r="F60" s="76"/>
      <c r="G60" s="95">
        <f>G61+G66</f>
        <v>1518.034</v>
      </c>
      <c r="H60" s="23"/>
    </row>
    <row r="61" spans="1:8" ht="42" customHeight="1">
      <c r="A61" s="17"/>
      <c r="B61" s="148" t="s">
        <v>148</v>
      </c>
      <c r="C61" s="28" t="s">
        <v>154</v>
      </c>
      <c r="D61" s="211"/>
      <c r="E61" s="75"/>
      <c r="F61" s="76"/>
      <c r="G61" s="177">
        <f>G64</f>
        <v>378.441</v>
      </c>
      <c r="H61" s="23"/>
    </row>
    <row r="62" spans="1:8" ht="12.75">
      <c r="A62" s="17"/>
      <c r="B62" s="36" t="s">
        <v>149</v>
      </c>
      <c r="C62" s="28" t="s">
        <v>151</v>
      </c>
      <c r="D62" s="211"/>
      <c r="E62" s="8"/>
      <c r="F62" s="9"/>
      <c r="G62" s="96">
        <f>G65</f>
        <v>378.441</v>
      </c>
      <c r="H62" s="23"/>
    </row>
    <row r="63" spans="1:8" ht="22.5">
      <c r="A63" s="17"/>
      <c r="B63" s="29" t="s">
        <v>279</v>
      </c>
      <c r="C63" s="28" t="s">
        <v>151</v>
      </c>
      <c r="D63" s="211">
        <v>200</v>
      </c>
      <c r="E63" s="8"/>
      <c r="F63" s="9"/>
      <c r="G63" s="96">
        <f>G64</f>
        <v>378.441</v>
      </c>
      <c r="H63" s="23"/>
    </row>
    <row r="64" spans="1:8" ht="22.5">
      <c r="A64" s="17"/>
      <c r="B64" s="55" t="s">
        <v>33</v>
      </c>
      <c r="C64" s="28" t="s">
        <v>151</v>
      </c>
      <c r="D64" s="211">
        <v>240</v>
      </c>
      <c r="E64" s="8"/>
      <c r="F64" s="9"/>
      <c r="G64" s="96">
        <f>G65</f>
        <v>378.441</v>
      </c>
      <c r="H64" s="23"/>
    </row>
    <row r="65" spans="1:8" ht="12.75">
      <c r="A65" s="17"/>
      <c r="B65" s="29" t="s">
        <v>107</v>
      </c>
      <c r="C65" s="28" t="s">
        <v>151</v>
      </c>
      <c r="D65" s="211">
        <v>240</v>
      </c>
      <c r="E65" s="8" t="s">
        <v>283</v>
      </c>
      <c r="F65" s="9" t="s">
        <v>283</v>
      </c>
      <c r="G65" s="96">
        <v>378.441</v>
      </c>
      <c r="H65" s="23"/>
    </row>
    <row r="66" spans="1:11" ht="27" customHeight="1">
      <c r="A66" s="17"/>
      <c r="B66" s="157" t="s">
        <v>152</v>
      </c>
      <c r="C66" s="28" t="s">
        <v>172</v>
      </c>
      <c r="D66" s="211"/>
      <c r="E66" s="8"/>
      <c r="F66" s="9"/>
      <c r="G66" s="177">
        <f>SUM(G69)</f>
        <v>1139.593</v>
      </c>
      <c r="H66" s="23"/>
      <c r="K66" s="25"/>
    </row>
    <row r="67" spans="1:8" ht="17.25" customHeight="1">
      <c r="A67" s="17"/>
      <c r="B67" s="29" t="s">
        <v>153</v>
      </c>
      <c r="C67" s="28" t="s">
        <v>173</v>
      </c>
      <c r="D67" s="211"/>
      <c r="E67" s="8"/>
      <c r="F67" s="9"/>
      <c r="G67" s="96">
        <f>G70</f>
        <v>1139.593</v>
      </c>
      <c r="H67" s="23"/>
    </row>
    <row r="68" spans="1:8" ht="24.75" customHeight="1">
      <c r="A68" s="17"/>
      <c r="B68" s="29" t="s">
        <v>279</v>
      </c>
      <c r="C68" s="28" t="s">
        <v>173</v>
      </c>
      <c r="D68" s="211">
        <v>200</v>
      </c>
      <c r="E68" s="8"/>
      <c r="F68" s="9"/>
      <c r="G68" s="96">
        <f>G69</f>
        <v>1139.593</v>
      </c>
      <c r="H68" s="23"/>
    </row>
    <row r="69" spans="1:8" ht="27" customHeight="1">
      <c r="A69" s="17"/>
      <c r="B69" s="55" t="s">
        <v>33</v>
      </c>
      <c r="C69" s="28" t="s">
        <v>173</v>
      </c>
      <c r="D69" s="211">
        <v>240</v>
      </c>
      <c r="E69" s="8"/>
      <c r="F69" s="9"/>
      <c r="G69" s="96">
        <f>G70</f>
        <v>1139.593</v>
      </c>
      <c r="H69" s="23"/>
    </row>
    <row r="70" spans="1:8" ht="15.75" customHeight="1">
      <c r="A70" s="17"/>
      <c r="B70" s="29" t="s">
        <v>107</v>
      </c>
      <c r="C70" s="28" t="s">
        <v>173</v>
      </c>
      <c r="D70" s="211">
        <v>240</v>
      </c>
      <c r="E70" s="8" t="s">
        <v>283</v>
      </c>
      <c r="F70" s="9" t="s">
        <v>283</v>
      </c>
      <c r="G70" s="98">
        <v>1139.593</v>
      </c>
      <c r="H70" s="23"/>
    </row>
    <row r="71" spans="1:8" ht="54" customHeight="1">
      <c r="A71" s="17"/>
      <c r="B71" s="159" t="s">
        <v>146</v>
      </c>
      <c r="C71" s="77" t="s">
        <v>155</v>
      </c>
      <c r="D71" s="77"/>
      <c r="E71" s="152"/>
      <c r="F71" s="158"/>
      <c r="G71" s="102">
        <f>G72</f>
        <v>20682.398</v>
      </c>
      <c r="H71" s="23"/>
    </row>
    <row r="72" spans="1:8" ht="33" customHeight="1">
      <c r="A72" s="17"/>
      <c r="B72" s="161" t="s">
        <v>156</v>
      </c>
      <c r="C72" s="162" t="s">
        <v>157</v>
      </c>
      <c r="D72" s="162"/>
      <c r="E72" s="197"/>
      <c r="F72" s="151"/>
      <c r="G72" s="160">
        <f>G73+G83</f>
        <v>20682.398</v>
      </c>
      <c r="H72" s="23"/>
    </row>
    <row r="73" spans="1:8" ht="25.5" customHeight="1">
      <c r="A73" s="26"/>
      <c r="B73" s="32" t="s">
        <v>122</v>
      </c>
      <c r="C73" s="10" t="s">
        <v>158</v>
      </c>
      <c r="D73" s="10"/>
      <c r="E73" s="196"/>
      <c r="F73" s="12"/>
      <c r="G73" s="101">
        <f>G75+G78+G81</f>
        <v>19675.377</v>
      </c>
      <c r="H73" s="23"/>
    </row>
    <row r="74" spans="1:8" ht="48" customHeight="1">
      <c r="A74" s="26"/>
      <c r="B74" s="29" t="s">
        <v>276</v>
      </c>
      <c r="C74" s="10" t="s">
        <v>158</v>
      </c>
      <c r="D74" s="211">
        <v>100</v>
      </c>
      <c r="E74" s="8"/>
      <c r="F74" s="9"/>
      <c r="G74" s="96">
        <f>G75</f>
        <v>15315.255</v>
      </c>
      <c r="H74" s="23"/>
    </row>
    <row r="75" spans="1:8" ht="15.75" customHeight="1">
      <c r="A75" s="26"/>
      <c r="B75" s="55" t="s">
        <v>32</v>
      </c>
      <c r="C75" s="10" t="s">
        <v>158</v>
      </c>
      <c r="D75" s="211">
        <v>110</v>
      </c>
      <c r="E75" s="8"/>
      <c r="F75" s="9"/>
      <c r="G75" s="96">
        <f>G76</f>
        <v>15315.255</v>
      </c>
      <c r="H75" s="23"/>
    </row>
    <row r="76" spans="1:8" ht="16.5" customHeight="1">
      <c r="A76" s="26"/>
      <c r="B76" s="29" t="s">
        <v>108</v>
      </c>
      <c r="C76" s="10" t="s">
        <v>158</v>
      </c>
      <c r="D76" s="10">
        <v>110</v>
      </c>
      <c r="E76" s="8" t="s">
        <v>284</v>
      </c>
      <c r="F76" s="9" t="s">
        <v>278</v>
      </c>
      <c r="G76" s="96">
        <v>15315.255</v>
      </c>
      <c r="H76" s="23"/>
    </row>
    <row r="77" spans="1:8" ht="29.25" customHeight="1">
      <c r="A77" s="26"/>
      <c r="B77" s="29" t="s">
        <v>279</v>
      </c>
      <c r="C77" s="10" t="s">
        <v>158</v>
      </c>
      <c r="D77" s="211">
        <v>200</v>
      </c>
      <c r="E77" s="8"/>
      <c r="F77" s="9"/>
      <c r="G77" s="96">
        <f>G78</f>
        <v>4350.122</v>
      </c>
      <c r="H77" s="23"/>
    </row>
    <row r="78" spans="1:8" ht="27" customHeight="1">
      <c r="A78" s="26"/>
      <c r="B78" s="55" t="s">
        <v>33</v>
      </c>
      <c r="C78" s="10" t="s">
        <v>158</v>
      </c>
      <c r="D78" s="211">
        <v>240</v>
      </c>
      <c r="E78" s="11"/>
      <c r="F78" s="12"/>
      <c r="G78" s="98">
        <f>G79</f>
        <v>4350.122</v>
      </c>
      <c r="H78" s="23"/>
    </row>
    <row r="79" spans="1:8" ht="21.75" customHeight="1">
      <c r="A79" s="26"/>
      <c r="B79" s="29" t="s">
        <v>108</v>
      </c>
      <c r="C79" s="10" t="s">
        <v>158</v>
      </c>
      <c r="D79" s="211">
        <v>240</v>
      </c>
      <c r="E79" s="11" t="s">
        <v>284</v>
      </c>
      <c r="F79" s="12" t="s">
        <v>278</v>
      </c>
      <c r="G79" s="98">
        <v>4350.122</v>
      </c>
      <c r="H79" s="23"/>
    </row>
    <row r="80" spans="1:8" ht="21.75" customHeight="1">
      <c r="A80" s="26"/>
      <c r="B80" s="29" t="s">
        <v>280</v>
      </c>
      <c r="C80" s="10" t="s">
        <v>158</v>
      </c>
      <c r="D80" s="211">
        <v>800</v>
      </c>
      <c r="E80" s="11"/>
      <c r="F80" s="12"/>
      <c r="G80" s="98">
        <f>G81</f>
        <v>10</v>
      </c>
      <c r="H80" s="23"/>
    </row>
    <row r="81" spans="1:8" ht="18" customHeight="1">
      <c r="A81" s="26"/>
      <c r="B81" s="221" t="s">
        <v>34</v>
      </c>
      <c r="C81" s="10" t="s">
        <v>158</v>
      </c>
      <c r="D81" s="91">
        <v>850</v>
      </c>
      <c r="E81" s="11"/>
      <c r="F81" s="12"/>
      <c r="G81" s="98">
        <v>10</v>
      </c>
      <c r="H81" s="23"/>
    </row>
    <row r="82" spans="1:8" ht="15" customHeight="1">
      <c r="A82" s="26"/>
      <c r="B82" s="29" t="s">
        <v>108</v>
      </c>
      <c r="C82" s="10" t="s">
        <v>158</v>
      </c>
      <c r="D82" s="91">
        <v>850</v>
      </c>
      <c r="E82" s="8" t="s">
        <v>284</v>
      </c>
      <c r="F82" s="9" t="s">
        <v>278</v>
      </c>
      <c r="G82" s="98">
        <v>10</v>
      </c>
      <c r="H82" s="23"/>
    </row>
    <row r="83" spans="1:8" ht="32.25" customHeight="1">
      <c r="A83" s="26"/>
      <c r="B83" s="29" t="s">
        <v>159</v>
      </c>
      <c r="C83" s="10" t="s">
        <v>158</v>
      </c>
      <c r="D83" s="211"/>
      <c r="E83" s="8"/>
      <c r="F83" s="9"/>
      <c r="G83" s="97">
        <f>G86</f>
        <v>1007.021</v>
      </c>
      <c r="H83" s="6"/>
    </row>
    <row r="84" spans="1:8" ht="32.25" customHeight="1">
      <c r="A84" s="26"/>
      <c r="B84" s="29" t="s">
        <v>279</v>
      </c>
      <c r="C84" s="10" t="s">
        <v>158</v>
      </c>
      <c r="D84" s="211">
        <v>200</v>
      </c>
      <c r="E84" s="8"/>
      <c r="F84" s="9"/>
      <c r="G84" s="97">
        <f>G85</f>
        <v>1007.021</v>
      </c>
      <c r="H84" s="6"/>
    </row>
    <row r="85" spans="1:8" ht="28.5" customHeight="1">
      <c r="A85" s="26"/>
      <c r="B85" s="55" t="s">
        <v>33</v>
      </c>
      <c r="C85" s="10" t="s">
        <v>158</v>
      </c>
      <c r="D85" s="211">
        <v>240</v>
      </c>
      <c r="E85" s="8"/>
      <c r="F85" s="9"/>
      <c r="G85" s="97">
        <f>G86</f>
        <v>1007.021</v>
      </c>
      <c r="H85" s="6"/>
    </row>
    <row r="86" spans="1:8" ht="15" customHeight="1">
      <c r="A86" s="26"/>
      <c r="B86" s="29" t="s">
        <v>108</v>
      </c>
      <c r="C86" s="10" t="s">
        <v>158</v>
      </c>
      <c r="D86" s="91">
        <v>240</v>
      </c>
      <c r="E86" s="8" t="s">
        <v>284</v>
      </c>
      <c r="F86" s="9" t="s">
        <v>278</v>
      </c>
      <c r="G86" s="98">
        <v>1007.021</v>
      </c>
      <c r="H86" s="4">
        <v>750</v>
      </c>
    </row>
    <row r="87" spans="1:8" ht="45" customHeight="1">
      <c r="A87" s="26"/>
      <c r="B87" s="73" t="s">
        <v>160</v>
      </c>
      <c r="C87" s="77" t="s">
        <v>161</v>
      </c>
      <c r="D87" s="213"/>
      <c r="E87" s="78"/>
      <c r="F87" s="79"/>
      <c r="G87" s="95">
        <f>G91</f>
        <v>1817</v>
      </c>
      <c r="H87" s="33"/>
    </row>
    <row r="88" spans="1:8" ht="27" customHeight="1">
      <c r="A88" s="26"/>
      <c r="B88" s="148" t="s">
        <v>162</v>
      </c>
      <c r="C88" s="154" t="s">
        <v>163</v>
      </c>
      <c r="D88" s="214"/>
      <c r="E88" s="78"/>
      <c r="F88" s="79"/>
      <c r="G88" s="177">
        <f>SUM(G91)</f>
        <v>1817</v>
      </c>
      <c r="H88" s="33"/>
    </row>
    <row r="89" spans="1:8" ht="27" customHeight="1">
      <c r="A89" s="26"/>
      <c r="B89" s="29" t="s">
        <v>274</v>
      </c>
      <c r="C89" s="10" t="s">
        <v>164</v>
      </c>
      <c r="D89" s="214"/>
      <c r="E89" s="78"/>
      <c r="F89" s="79"/>
      <c r="G89" s="177">
        <f>G90</f>
        <v>1817</v>
      </c>
      <c r="H89" s="33"/>
    </row>
    <row r="90" spans="1:8" ht="27" customHeight="1">
      <c r="A90" s="26"/>
      <c r="B90" s="29" t="s">
        <v>279</v>
      </c>
      <c r="C90" s="10" t="s">
        <v>164</v>
      </c>
      <c r="D90" s="91">
        <v>200</v>
      </c>
      <c r="E90" s="78"/>
      <c r="F90" s="79"/>
      <c r="G90" s="177">
        <f>G91</f>
        <v>1817</v>
      </c>
      <c r="H90" s="33"/>
    </row>
    <row r="91" spans="1:8" ht="23.25" customHeight="1">
      <c r="A91" s="26"/>
      <c r="B91" s="55" t="s">
        <v>33</v>
      </c>
      <c r="C91" s="10" t="s">
        <v>164</v>
      </c>
      <c r="D91" s="91">
        <v>240</v>
      </c>
      <c r="E91" s="11"/>
      <c r="F91" s="12"/>
      <c r="G91" s="98">
        <f>G92</f>
        <v>1817</v>
      </c>
      <c r="H91" s="33"/>
    </row>
    <row r="92" spans="1:10" ht="14.25" customHeight="1" thickBot="1">
      <c r="A92" s="26"/>
      <c r="B92" s="29" t="s">
        <v>108</v>
      </c>
      <c r="C92" s="10" t="s">
        <v>164</v>
      </c>
      <c r="D92" s="91">
        <v>240</v>
      </c>
      <c r="E92" s="11" t="s">
        <v>284</v>
      </c>
      <c r="F92" s="12" t="s">
        <v>278</v>
      </c>
      <c r="G92" s="98">
        <v>1817</v>
      </c>
      <c r="H92" s="33"/>
      <c r="J92" s="276"/>
    </row>
    <row r="93" spans="1:10" ht="41.25" customHeight="1">
      <c r="A93" s="19">
        <v>4</v>
      </c>
      <c r="B93" s="163" t="s">
        <v>165</v>
      </c>
      <c r="C93" s="156" t="s">
        <v>166</v>
      </c>
      <c r="D93" s="156"/>
      <c r="E93" s="198"/>
      <c r="F93" s="164"/>
      <c r="G93" s="165">
        <f>G94+G105</f>
        <v>605.297</v>
      </c>
      <c r="H93" s="33"/>
      <c r="J93" s="276"/>
    </row>
    <row r="94" spans="1:10" ht="61.5" customHeight="1">
      <c r="A94" s="17"/>
      <c r="B94" s="80" t="s">
        <v>167</v>
      </c>
      <c r="C94" s="249" t="s">
        <v>169</v>
      </c>
      <c r="D94" s="210"/>
      <c r="E94" s="75"/>
      <c r="F94" s="76"/>
      <c r="G94" s="95">
        <f>G95+G100</f>
        <v>505.297</v>
      </c>
      <c r="H94" s="33"/>
      <c r="J94" s="276"/>
    </row>
    <row r="95" spans="1:10" ht="37.5" customHeight="1">
      <c r="A95" s="17"/>
      <c r="B95" s="166" t="s">
        <v>168</v>
      </c>
      <c r="C95" s="250" t="s">
        <v>170</v>
      </c>
      <c r="D95" s="215"/>
      <c r="E95" s="75"/>
      <c r="F95" s="76"/>
      <c r="G95" s="177">
        <f>SUM(G98)</f>
        <v>93.797</v>
      </c>
      <c r="H95" s="33"/>
      <c r="J95" s="276"/>
    </row>
    <row r="96" spans="1:10" ht="37.5" customHeight="1">
      <c r="A96" s="17"/>
      <c r="B96" s="120" t="s">
        <v>271</v>
      </c>
      <c r="C96" s="216" t="s">
        <v>171</v>
      </c>
      <c r="D96" s="215"/>
      <c r="E96" s="75"/>
      <c r="F96" s="76"/>
      <c r="G96" s="177">
        <f>G98</f>
        <v>93.797</v>
      </c>
      <c r="H96" s="33"/>
      <c r="J96" s="276"/>
    </row>
    <row r="97" spans="1:10" ht="30.75" customHeight="1">
      <c r="A97" s="17"/>
      <c r="B97" s="29" t="s">
        <v>279</v>
      </c>
      <c r="C97" s="216" t="s">
        <v>171</v>
      </c>
      <c r="D97" s="211">
        <v>200</v>
      </c>
      <c r="E97" s="75"/>
      <c r="F97" s="76"/>
      <c r="G97" s="177">
        <f>G98</f>
        <v>93.797</v>
      </c>
      <c r="H97" s="33"/>
      <c r="J97" s="276"/>
    </row>
    <row r="98" spans="1:10" ht="22.5">
      <c r="A98" s="17"/>
      <c r="B98" s="55" t="s">
        <v>33</v>
      </c>
      <c r="C98" s="216" t="s">
        <v>171</v>
      </c>
      <c r="D98" s="211">
        <v>240</v>
      </c>
      <c r="E98" s="8"/>
      <c r="F98" s="9"/>
      <c r="G98" s="96">
        <f>G99</f>
        <v>93.797</v>
      </c>
      <c r="H98" s="33"/>
      <c r="J98" s="276"/>
    </row>
    <row r="99" spans="1:10" ht="28.5" customHeight="1">
      <c r="A99" s="17"/>
      <c r="B99" s="120" t="s">
        <v>109</v>
      </c>
      <c r="C99" s="216" t="s">
        <v>171</v>
      </c>
      <c r="D99" s="211">
        <v>240</v>
      </c>
      <c r="E99" s="8" t="s">
        <v>285</v>
      </c>
      <c r="F99" s="9" t="s">
        <v>286</v>
      </c>
      <c r="G99" s="96">
        <v>93.797</v>
      </c>
      <c r="H99" s="33"/>
      <c r="J99" s="276"/>
    </row>
    <row r="100" spans="1:10" ht="12.75">
      <c r="A100" s="17"/>
      <c r="B100" s="167" t="s">
        <v>174</v>
      </c>
      <c r="C100" s="10" t="s">
        <v>176</v>
      </c>
      <c r="D100" s="91"/>
      <c r="E100" s="11"/>
      <c r="F100" s="12"/>
      <c r="G100" s="101">
        <f>G101</f>
        <v>411.5</v>
      </c>
      <c r="H100" s="6"/>
      <c r="I100" s="53"/>
      <c r="J100" s="276"/>
    </row>
    <row r="101" spans="1:10" ht="16.5" customHeight="1">
      <c r="A101" s="17"/>
      <c r="B101" s="138" t="s">
        <v>175</v>
      </c>
      <c r="C101" s="28" t="s">
        <v>177</v>
      </c>
      <c r="D101" s="211"/>
      <c r="E101" s="11"/>
      <c r="F101" s="12"/>
      <c r="G101" s="101">
        <f>G102</f>
        <v>411.5</v>
      </c>
      <c r="H101" s="6"/>
      <c r="I101" s="53"/>
      <c r="J101" s="276"/>
    </row>
    <row r="102" spans="1:10" ht="27.75" customHeight="1">
      <c r="A102" s="17"/>
      <c r="B102" s="29" t="s">
        <v>279</v>
      </c>
      <c r="C102" s="28" t="s">
        <v>177</v>
      </c>
      <c r="D102" s="211">
        <v>200</v>
      </c>
      <c r="E102" s="11"/>
      <c r="F102" s="12"/>
      <c r="G102" s="101">
        <f>G103</f>
        <v>411.5</v>
      </c>
      <c r="H102" s="6"/>
      <c r="I102" s="53"/>
      <c r="J102" s="276"/>
    </row>
    <row r="103" spans="1:10" ht="29.25" customHeight="1">
      <c r="A103" s="17"/>
      <c r="B103" s="132" t="s">
        <v>33</v>
      </c>
      <c r="C103" s="28" t="s">
        <v>177</v>
      </c>
      <c r="D103" s="211">
        <v>240</v>
      </c>
      <c r="E103" s="11"/>
      <c r="F103" s="12"/>
      <c r="G103" s="101">
        <f>G104</f>
        <v>411.5</v>
      </c>
      <c r="H103" s="6"/>
      <c r="I103" s="53"/>
      <c r="J103" s="276"/>
    </row>
    <row r="104" spans="1:10" ht="29.25" customHeight="1">
      <c r="A104" s="17"/>
      <c r="B104" s="54" t="s">
        <v>109</v>
      </c>
      <c r="C104" s="28" t="s">
        <v>177</v>
      </c>
      <c r="D104" s="211">
        <v>240</v>
      </c>
      <c r="E104" s="11" t="s">
        <v>285</v>
      </c>
      <c r="F104" s="12" t="s">
        <v>286</v>
      </c>
      <c r="G104" s="101">
        <v>411.5</v>
      </c>
      <c r="H104" s="6"/>
      <c r="I104" s="53"/>
      <c r="J104" s="276"/>
    </row>
    <row r="105" spans="1:10" ht="22.5">
      <c r="A105" s="17"/>
      <c r="B105" s="80" t="s">
        <v>269</v>
      </c>
      <c r="C105" s="74" t="s">
        <v>268</v>
      </c>
      <c r="D105" s="210"/>
      <c r="E105" s="75"/>
      <c r="F105" s="79"/>
      <c r="G105" s="100">
        <f>G106</f>
        <v>100</v>
      </c>
      <c r="H105" s="33"/>
      <c r="J105" s="276"/>
    </row>
    <row r="106" spans="1:10" ht="38.25" customHeight="1">
      <c r="A106" s="17"/>
      <c r="B106" s="167" t="s">
        <v>270</v>
      </c>
      <c r="C106" s="10" t="s">
        <v>266</v>
      </c>
      <c r="D106" s="91"/>
      <c r="E106" s="11"/>
      <c r="F106" s="12"/>
      <c r="G106" s="218">
        <f>G107</f>
        <v>100</v>
      </c>
      <c r="H106" s="6"/>
      <c r="I106" s="53"/>
      <c r="J106" s="276"/>
    </row>
    <row r="107" spans="1:10" ht="16.5" customHeight="1">
      <c r="A107" s="17"/>
      <c r="B107" s="54" t="s">
        <v>304</v>
      </c>
      <c r="C107" s="28" t="s">
        <v>267</v>
      </c>
      <c r="D107" s="211"/>
      <c r="E107" s="11"/>
      <c r="F107" s="12"/>
      <c r="G107" s="101">
        <f>G108</f>
        <v>100</v>
      </c>
      <c r="H107" s="6"/>
      <c r="I107" s="53"/>
      <c r="J107" s="276"/>
    </row>
    <row r="108" spans="1:10" ht="26.25" customHeight="1">
      <c r="A108" s="17"/>
      <c r="B108" s="29" t="s">
        <v>279</v>
      </c>
      <c r="C108" s="28" t="s">
        <v>267</v>
      </c>
      <c r="D108" s="211">
        <v>200</v>
      </c>
      <c r="E108" s="11"/>
      <c r="F108" s="9"/>
      <c r="G108" s="101">
        <f>G109</f>
        <v>100</v>
      </c>
      <c r="H108" s="6"/>
      <c r="I108" s="53"/>
      <c r="J108" s="276"/>
    </row>
    <row r="109" spans="1:10" ht="29.25" customHeight="1">
      <c r="A109" s="17"/>
      <c r="B109" s="55" t="s">
        <v>33</v>
      </c>
      <c r="C109" s="28" t="s">
        <v>267</v>
      </c>
      <c r="D109" s="211">
        <v>240</v>
      </c>
      <c r="E109" s="11"/>
      <c r="F109" s="9"/>
      <c r="G109" s="101">
        <f>G110</f>
        <v>100</v>
      </c>
      <c r="H109" s="6"/>
      <c r="I109" s="53"/>
      <c r="J109" s="276"/>
    </row>
    <row r="110" spans="1:10" ht="29.25" customHeight="1" thickBot="1">
      <c r="A110" s="182"/>
      <c r="B110" s="223" t="s">
        <v>272</v>
      </c>
      <c r="C110" s="34" t="s">
        <v>267</v>
      </c>
      <c r="D110" s="220">
        <v>240</v>
      </c>
      <c r="E110" s="13" t="s">
        <v>285</v>
      </c>
      <c r="F110" s="14" t="s">
        <v>287</v>
      </c>
      <c r="G110" s="187">
        <v>100</v>
      </c>
      <c r="H110" s="6"/>
      <c r="I110" s="53"/>
      <c r="J110" s="276"/>
    </row>
    <row r="111" spans="1:10" ht="45" customHeight="1" thickBot="1">
      <c r="A111" s="17">
        <v>5</v>
      </c>
      <c r="B111" s="72" t="s">
        <v>178</v>
      </c>
      <c r="C111" s="18" t="s">
        <v>182</v>
      </c>
      <c r="D111" s="18"/>
      <c r="E111" s="219"/>
      <c r="F111" s="70"/>
      <c r="G111" s="94">
        <f>G112+G126</f>
        <v>28936.670000000002</v>
      </c>
      <c r="H111" s="5"/>
      <c r="J111" s="276"/>
    </row>
    <row r="112" spans="1:10" ht="39.75" thickBot="1">
      <c r="A112" s="301"/>
      <c r="B112" s="73" t="s">
        <v>179</v>
      </c>
      <c r="C112" s="83" t="s">
        <v>183</v>
      </c>
      <c r="D112" s="74"/>
      <c r="E112" s="199"/>
      <c r="F112" s="75"/>
      <c r="G112" s="95">
        <f>G113</f>
        <v>28176.858</v>
      </c>
      <c r="H112" s="5"/>
      <c r="J112" s="276"/>
    </row>
    <row r="113" spans="1:10" ht="79.5" thickBot="1">
      <c r="A113" s="301"/>
      <c r="B113" s="148" t="s">
        <v>180</v>
      </c>
      <c r="C113" s="168" t="s">
        <v>184</v>
      </c>
      <c r="D113" s="84"/>
      <c r="E113" s="199"/>
      <c r="F113" s="75"/>
      <c r="G113" s="177">
        <f>G114+G118+G122</f>
        <v>28176.858</v>
      </c>
      <c r="H113" s="5"/>
      <c r="J113" s="276"/>
    </row>
    <row r="114" spans="1:10" ht="15.75" customHeight="1" thickBot="1">
      <c r="A114" s="301"/>
      <c r="B114" s="29" t="s">
        <v>181</v>
      </c>
      <c r="C114" s="51" t="s">
        <v>185</v>
      </c>
      <c r="D114" s="28"/>
      <c r="E114" s="200"/>
      <c r="F114" s="8"/>
      <c r="G114" s="96">
        <f>G116</f>
        <v>8000</v>
      </c>
      <c r="H114" s="5"/>
      <c r="J114" s="276"/>
    </row>
    <row r="115" spans="1:10" ht="27" customHeight="1" thickBot="1">
      <c r="A115" s="24"/>
      <c r="B115" s="29" t="s">
        <v>279</v>
      </c>
      <c r="C115" s="51" t="s">
        <v>185</v>
      </c>
      <c r="D115" s="28">
        <v>200</v>
      </c>
      <c r="E115" s="200"/>
      <c r="F115" s="8"/>
      <c r="G115" s="96">
        <f>G116</f>
        <v>8000</v>
      </c>
      <c r="H115" s="5"/>
      <c r="J115" s="276"/>
    </row>
    <row r="116" spans="1:10" ht="27.75" customHeight="1" thickBot="1">
      <c r="A116" s="24"/>
      <c r="B116" s="55" t="s">
        <v>33</v>
      </c>
      <c r="C116" s="51" t="s">
        <v>185</v>
      </c>
      <c r="D116" s="28">
        <v>240</v>
      </c>
      <c r="E116" s="200"/>
      <c r="F116" s="8"/>
      <c r="G116" s="96">
        <f>G117</f>
        <v>8000</v>
      </c>
      <c r="H116" s="5"/>
      <c r="J116" s="276"/>
    </row>
    <row r="117" spans="1:10" ht="18" customHeight="1" thickBot="1">
      <c r="A117" s="24"/>
      <c r="B117" s="29" t="s">
        <v>110</v>
      </c>
      <c r="C117" s="51" t="s">
        <v>185</v>
      </c>
      <c r="D117" s="28">
        <v>240</v>
      </c>
      <c r="E117" s="200" t="s">
        <v>288</v>
      </c>
      <c r="F117" s="8" t="s">
        <v>286</v>
      </c>
      <c r="G117" s="96">
        <v>8000</v>
      </c>
      <c r="H117" s="5"/>
      <c r="J117" s="276"/>
    </row>
    <row r="118" spans="1:10" ht="30" customHeight="1" thickBot="1">
      <c r="A118" s="24"/>
      <c r="B118" s="179" t="s">
        <v>314</v>
      </c>
      <c r="C118" s="51" t="s">
        <v>315</v>
      </c>
      <c r="D118" s="28"/>
      <c r="E118" s="200"/>
      <c r="F118" s="8"/>
      <c r="G118" s="96">
        <f>G119</f>
        <v>4342.427</v>
      </c>
      <c r="H118" s="5"/>
      <c r="J118" s="276"/>
    </row>
    <row r="119" spans="1:10" ht="24" customHeight="1" thickBot="1">
      <c r="A119" s="24"/>
      <c r="B119" s="29" t="s">
        <v>279</v>
      </c>
      <c r="C119" s="51" t="s">
        <v>315</v>
      </c>
      <c r="D119" s="28">
        <v>200</v>
      </c>
      <c r="E119" s="200"/>
      <c r="F119" s="8"/>
      <c r="G119" s="96">
        <f>G120</f>
        <v>4342.427</v>
      </c>
      <c r="H119" s="5"/>
      <c r="J119" s="276"/>
    </row>
    <row r="120" spans="1:10" ht="26.25" customHeight="1" thickBot="1">
      <c r="A120" s="24"/>
      <c r="B120" s="55" t="s">
        <v>33</v>
      </c>
      <c r="C120" s="51" t="s">
        <v>315</v>
      </c>
      <c r="D120" s="28">
        <v>240</v>
      </c>
      <c r="E120" s="200"/>
      <c r="F120" s="8"/>
      <c r="G120" s="96">
        <f>G121</f>
        <v>4342.427</v>
      </c>
      <c r="H120" s="5"/>
      <c r="J120" s="276"/>
    </row>
    <row r="121" spans="1:10" ht="18" customHeight="1" thickBot="1">
      <c r="A121" s="24"/>
      <c r="B121" s="29" t="s">
        <v>110</v>
      </c>
      <c r="C121" s="51" t="s">
        <v>315</v>
      </c>
      <c r="D121" s="28">
        <v>240</v>
      </c>
      <c r="E121" s="200" t="s">
        <v>288</v>
      </c>
      <c r="F121" s="8" t="s">
        <v>286</v>
      </c>
      <c r="G121" s="280">
        <v>4342.427</v>
      </c>
      <c r="H121" s="5"/>
      <c r="J121" s="276"/>
    </row>
    <row r="122" spans="1:10" ht="54" customHeight="1" thickBot="1">
      <c r="A122" s="24"/>
      <c r="B122" s="29" t="s">
        <v>312</v>
      </c>
      <c r="C122" s="51" t="s">
        <v>313</v>
      </c>
      <c r="D122" s="28"/>
      <c r="E122" s="200"/>
      <c r="F122" s="8"/>
      <c r="G122" s="96">
        <f>G123</f>
        <v>15834.431</v>
      </c>
      <c r="H122" s="5"/>
      <c r="J122" s="276"/>
    </row>
    <row r="123" spans="1:10" ht="27.75" customHeight="1" thickBot="1">
      <c r="A123" s="24"/>
      <c r="B123" s="29" t="s">
        <v>279</v>
      </c>
      <c r="C123" s="51" t="s">
        <v>313</v>
      </c>
      <c r="D123" s="216">
        <v>200</v>
      </c>
      <c r="E123" s="200"/>
      <c r="F123" s="8"/>
      <c r="G123" s="96">
        <f>G124</f>
        <v>15834.431</v>
      </c>
      <c r="H123" s="5"/>
      <c r="J123" s="276"/>
    </row>
    <row r="124" spans="1:10" ht="27.75" customHeight="1" thickBot="1">
      <c r="A124" s="24"/>
      <c r="B124" s="55" t="s">
        <v>33</v>
      </c>
      <c r="C124" s="51" t="s">
        <v>313</v>
      </c>
      <c r="D124" s="28">
        <v>240</v>
      </c>
      <c r="E124" s="200"/>
      <c r="F124" s="8"/>
      <c r="G124" s="96">
        <f>G125</f>
        <v>15834.431</v>
      </c>
      <c r="H124" s="5"/>
      <c r="J124" s="276"/>
    </row>
    <row r="125" spans="1:10" ht="27.75" customHeight="1" thickBot="1">
      <c r="A125" s="24"/>
      <c r="B125" s="29" t="s">
        <v>110</v>
      </c>
      <c r="C125" s="51" t="s">
        <v>313</v>
      </c>
      <c r="D125" s="28">
        <v>240</v>
      </c>
      <c r="E125" s="200" t="s">
        <v>288</v>
      </c>
      <c r="F125" s="8" t="s">
        <v>286</v>
      </c>
      <c r="G125" s="280">
        <v>15834.431</v>
      </c>
      <c r="H125" s="5"/>
      <c r="J125" s="276"/>
    </row>
    <row r="126" spans="1:10" ht="33.75" customHeight="1" thickBot="1">
      <c r="A126" s="24"/>
      <c r="B126" s="73" t="s">
        <v>186</v>
      </c>
      <c r="C126" s="83" t="s">
        <v>189</v>
      </c>
      <c r="D126" s="74"/>
      <c r="E126" s="199"/>
      <c r="F126" s="75"/>
      <c r="G126" s="95">
        <f>G127</f>
        <v>759.812</v>
      </c>
      <c r="H126" s="5"/>
      <c r="J126" s="276"/>
    </row>
    <row r="127" spans="1:10" ht="32.25" customHeight="1" thickBot="1">
      <c r="A127" s="24"/>
      <c r="B127" s="148" t="s">
        <v>187</v>
      </c>
      <c r="C127" s="52" t="s">
        <v>190</v>
      </c>
      <c r="D127" s="18"/>
      <c r="E127" s="199"/>
      <c r="F127" s="75"/>
      <c r="G127" s="95">
        <f>SUM(G128)</f>
        <v>759.812</v>
      </c>
      <c r="H127" s="5"/>
      <c r="J127" s="276"/>
    </row>
    <row r="128" spans="1:10" ht="27.75" customHeight="1" thickBot="1">
      <c r="A128" s="24"/>
      <c r="B128" s="29" t="s">
        <v>188</v>
      </c>
      <c r="C128" s="51" t="s">
        <v>249</v>
      </c>
      <c r="D128" s="28"/>
      <c r="E128" s="200"/>
      <c r="F128" s="8"/>
      <c r="G128" s="96">
        <f>G130</f>
        <v>759.812</v>
      </c>
      <c r="H128" s="5"/>
      <c r="J128" s="276"/>
    </row>
    <row r="129" spans="1:10" ht="27.75" customHeight="1" thickBot="1">
      <c r="A129" s="24"/>
      <c r="B129" s="29" t="s">
        <v>279</v>
      </c>
      <c r="C129" s="51" t="s">
        <v>249</v>
      </c>
      <c r="D129" s="28">
        <v>200</v>
      </c>
      <c r="E129" s="200"/>
      <c r="F129" s="8"/>
      <c r="G129" s="96">
        <f>G130</f>
        <v>759.812</v>
      </c>
      <c r="H129" s="5"/>
      <c r="J129" s="276"/>
    </row>
    <row r="130" spans="1:10" ht="27.75" customHeight="1" thickBot="1">
      <c r="A130" s="24"/>
      <c r="B130" s="55" t="s">
        <v>33</v>
      </c>
      <c r="C130" s="51" t="s">
        <v>249</v>
      </c>
      <c r="D130" s="28">
        <v>240</v>
      </c>
      <c r="E130" s="200"/>
      <c r="F130" s="8"/>
      <c r="G130" s="96">
        <f>G131</f>
        <v>759.812</v>
      </c>
      <c r="H130" s="5"/>
      <c r="J130" s="276"/>
    </row>
    <row r="131" spans="1:10" ht="20.25" customHeight="1" thickBot="1">
      <c r="A131" s="7"/>
      <c r="B131" s="222" t="s">
        <v>110</v>
      </c>
      <c r="C131" s="186" t="s">
        <v>249</v>
      </c>
      <c r="D131" s="34">
        <v>240</v>
      </c>
      <c r="E131" s="201" t="s">
        <v>288</v>
      </c>
      <c r="F131" s="13" t="s">
        <v>286</v>
      </c>
      <c r="G131" s="187">
        <v>759.812</v>
      </c>
      <c r="H131" s="5"/>
      <c r="J131" s="276"/>
    </row>
    <row r="132" spans="1:10" ht="24" customHeight="1" thickBot="1">
      <c r="A132" s="19">
        <v>6</v>
      </c>
      <c r="B132" s="72" t="s">
        <v>191</v>
      </c>
      <c r="C132" s="18" t="s">
        <v>195</v>
      </c>
      <c r="D132" s="18"/>
      <c r="E132" s="70"/>
      <c r="F132" s="164"/>
      <c r="G132" s="104">
        <f>SUM(G133)</f>
        <v>1187.616</v>
      </c>
      <c r="H132" s="5"/>
      <c r="J132" s="276"/>
    </row>
    <row r="133" spans="1:10" ht="22.5" customHeight="1" thickBot="1">
      <c r="A133" s="7"/>
      <c r="B133" s="155" t="s">
        <v>192</v>
      </c>
      <c r="C133" s="18" t="s">
        <v>196</v>
      </c>
      <c r="D133" s="208"/>
      <c r="E133" s="70"/>
      <c r="F133" s="71"/>
      <c r="G133" s="104">
        <f>G138+G134</f>
        <v>1187.616</v>
      </c>
      <c r="H133" s="5"/>
      <c r="J133" s="276"/>
    </row>
    <row r="134" spans="1:10" ht="36" customHeight="1" thickBot="1">
      <c r="A134" s="7"/>
      <c r="B134" s="29" t="s">
        <v>193</v>
      </c>
      <c r="C134" s="28" t="s">
        <v>197</v>
      </c>
      <c r="D134" s="208"/>
      <c r="E134" s="70"/>
      <c r="F134" s="71"/>
      <c r="G134" s="105">
        <f>G135</f>
        <v>905.342</v>
      </c>
      <c r="H134" s="5"/>
      <c r="J134" s="276"/>
    </row>
    <row r="135" spans="1:10" ht="27.75" customHeight="1" thickBot="1">
      <c r="A135" s="7"/>
      <c r="B135" s="29" t="s">
        <v>281</v>
      </c>
      <c r="C135" s="28" t="s">
        <v>197</v>
      </c>
      <c r="D135" s="211">
        <v>400</v>
      </c>
      <c r="E135" s="8"/>
      <c r="F135" s="9"/>
      <c r="G135" s="105">
        <f>G136</f>
        <v>905.342</v>
      </c>
      <c r="H135" s="5"/>
      <c r="J135" s="276"/>
    </row>
    <row r="136" spans="1:10" ht="22.5" customHeight="1" thickBot="1">
      <c r="A136" s="7"/>
      <c r="B136" s="55" t="s">
        <v>7</v>
      </c>
      <c r="C136" s="28" t="s">
        <v>197</v>
      </c>
      <c r="D136" s="211">
        <v>410</v>
      </c>
      <c r="E136" s="8"/>
      <c r="F136" s="9"/>
      <c r="G136" s="105">
        <f>G137</f>
        <v>905.342</v>
      </c>
      <c r="H136" s="5"/>
      <c r="J136" s="276"/>
    </row>
    <row r="137" spans="1:10" ht="22.5" customHeight="1" thickBot="1">
      <c r="A137" s="7"/>
      <c r="B137" s="29" t="s">
        <v>111</v>
      </c>
      <c r="C137" s="28" t="s">
        <v>197</v>
      </c>
      <c r="D137" s="211">
        <v>410</v>
      </c>
      <c r="E137" s="8" t="s">
        <v>289</v>
      </c>
      <c r="F137" s="9" t="s">
        <v>290</v>
      </c>
      <c r="G137" s="105">
        <v>905.342</v>
      </c>
      <c r="H137" s="5"/>
      <c r="J137" s="276"/>
    </row>
    <row r="138" spans="1:10" ht="18" customHeight="1" thickBot="1">
      <c r="A138" s="24"/>
      <c r="B138" s="29" t="s">
        <v>194</v>
      </c>
      <c r="C138" s="28" t="s">
        <v>198</v>
      </c>
      <c r="D138" s="211"/>
      <c r="E138" s="8"/>
      <c r="F138" s="9"/>
      <c r="G138" s="105">
        <f>G140</f>
        <v>282.274</v>
      </c>
      <c r="H138" s="5"/>
      <c r="J138" s="276"/>
    </row>
    <row r="139" spans="1:10" ht="29.25" customHeight="1" thickBot="1">
      <c r="A139" s="24"/>
      <c r="B139" s="29" t="s">
        <v>279</v>
      </c>
      <c r="C139" s="28" t="s">
        <v>198</v>
      </c>
      <c r="D139" s="211">
        <v>200</v>
      </c>
      <c r="E139" s="8"/>
      <c r="F139" s="9"/>
      <c r="G139" s="105">
        <f>G140</f>
        <v>282.274</v>
      </c>
      <c r="H139" s="5"/>
      <c r="J139" s="276"/>
    </row>
    <row r="140" spans="1:10" ht="25.5" customHeight="1" thickBot="1">
      <c r="A140" s="24"/>
      <c r="B140" s="55" t="s">
        <v>33</v>
      </c>
      <c r="C140" s="28" t="s">
        <v>198</v>
      </c>
      <c r="D140" s="211">
        <v>240</v>
      </c>
      <c r="E140" s="8"/>
      <c r="F140" s="9"/>
      <c r="G140" s="105">
        <f>G141</f>
        <v>282.274</v>
      </c>
      <c r="H140" s="5"/>
      <c r="J140" s="276"/>
    </row>
    <row r="141" spans="1:10" ht="18.75" customHeight="1" thickBot="1">
      <c r="A141" s="24"/>
      <c r="B141" s="222" t="s">
        <v>111</v>
      </c>
      <c r="C141" s="34" t="s">
        <v>198</v>
      </c>
      <c r="D141" s="220">
        <v>240</v>
      </c>
      <c r="E141" s="201" t="s">
        <v>289</v>
      </c>
      <c r="F141" s="16" t="s">
        <v>290</v>
      </c>
      <c r="G141" s="105">
        <v>282.274</v>
      </c>
      <c r="H141" s="5"/>
      <c r="J141" s="276"/>
    </row>
    <row r="142" spans="1:10" ht="42.75" customHeight="1" thickBot="1">
      <c r="A142" s="17">
        <v>7</v>
      </c>
      <c r="B142" s="72" t="s">
        <v>199</v>
      </c>
      <c r="C142" s="18" t="s">
        <v>200</v>
      </c>
      <c r="D142" s="208"/>
      <c r="E142" s="70"/>
      <c r="F142" s="164"/>
      <c r="G142" s="165">
        <f>SUM(G143)</f>
        <v>45935.089</v>
      </c>
      <c r="H142" s="5"/>
      <c r="J142" s="276"/>
    </row>
    <row r="143" spans="1:10" ht="66" customHeight="1" thickBot="1">
      <c r="A143" s="7"/>
      <c r="B143" s="155" t="s">
        <v>201</v>
      </c>
      <c r="C143" s="84" t="s">
        <v>202</v>
      </c>
      <c r="D143" s="215"/>
      <c r="E143" s="70"/>
      <c r="F143" s="71"/>
      <c r="G143" s="96">
        <f>G148+G144</f>
        <v>45935.089</v>
      </c>
      <c r="H143" s="5"/>
      <c r="J143" s="276"/>
    </row>
    <row r="144" spans="1:10" ht="39.75" customHeight="1" thickBot="1">
      <c r="A144" s="7"/>
      <c r="B144" s="36" t="s">
        <v>316</v>
      </c>
      <c r="C144" s="28" t="s">
        <v>317</v>
      </c>
      <c r="D144" s="215"/>
      <c r="E144" s="70"/>
      <c r="F144" s="71"/>
      <c r="G144" s="96">
        <f>G145</f>
        <v>365.77</v>
      </c>
      <c r="H144" s="5"/>
      <c r="J144" s="276"/>
    </row>
    <row r="145" spans="1:10" ht="24.75" customHeight="1" thickBot="1">
      <c r="A145" s="7"/>
      <c r="B145" s="29" t="s">
        <v>279</v>
      </c>
      <c r="C145" s="28" t="s">
        <v>317</v>
      </c>
      <c r="D145" s="211">
        <v>200</v>
      </c>
      <c r="E145" s="8"/>
      <c r="F145" s="9"/>
      <c r="G145" s="96">
        <f>G146</f>
        <v>365.77</v>
      </c>
      <c r="H145" s="5"/>
      <c r="J145" s="276"/>
    </row>
    <row r="146" spans="1:10" ht="23.25" customHeight="1" thickBot="1">
      <c r="A146" s="7"/>
      <c r="B146" s="55" t="s">
        <v>33</v>
      </c>
      <c r="C146" s="28" t="s">
        <v>317</v>
      </c>
      <c r="D146" s="10">
        <v>240</v>
      </c>
      <c r="E146" s="196"/>
      <c r="F146" s="12"/>
      <c r="G146" s="96">
        <f>G147</f>
        <v>365.77</v>
      </c>
      <c r="H146" s="5"/>
      <c r="J146" s="276"/>
    </row>
    <row r="147" spans="1:10" ht="23.25" customHeight="1" thickBot="1">
      <c r="A147" s="7"/>
      <c r="B147" s="228" t="s">
        <v>112</v>
      </c>
      <c r="C147" s="28" t="s">
        <v>317</v>
      </c>
      <c r="D147" s="10">
        <v>240</v>
      </c>
      <c r="E147" s="11" t="s">
        <v>289</v>
      </c>
      <c r="F147" s="12" t="s">
        <v>285</v>
      </c>
      <c r="G147" s="96">
        <v>365.77</v>
      </c>
      <c r="H147" s="5"/>
      <c r="J147" s="276"/>
    </row>
    <row r="148" spans="1:10" ht="38.25" customHeight="1" thickBot="1">
      <c r="A148" s="24"/>
      <c r="B148" s="36" t="s">
        <v>203</v>
      </c>
      <c r="C148" s="28" t="s">
        <v>204</v>
      </c>
      <c r="D148" s="211"/>
      <c r="E148" s="8"/>
      <c r="F148" s="9"/>
      <c r="G148" s="96">
        <f>G150+G153</f>
        <v>45569.319</v>
      </c>
      <c r="H148" s="5"/>
      <c r="J148" s="276"/>
    </row>
    <row r="149" spans="1:10" ht="38.25" customHeight="1" thickBot="1">
      <c r="A149" s="24"/>
      <c r="B149" s="29" t="s">
        <v>279</v>
      </c>
      <c r="C149" s="10" t="s">
        <v>204</v>
      </c>
      <c r="D149" s="211">
        <v>200</v>
      </c>
      <c r="E149" s="8"/>
      <c r="F149" s="9"/>
      <c r="G149" s="252">
        <f>G150</f>
        <v>45269.319</v>
      </c>
      <c r="H149" s="5"/>
      <c r="I149" s="122"/>
      <c r="J149" s="276"/>
    </row>
    <row r="150" spans="1:10" ht="25.5" customHeight="1" thickBot="1">
      <c r="A150" s="24"/>
      <c r="B150" s="55" t="s">
        <v>33</v>
      </c>
      <c r="C150" s="91" t="s">
        <v>204</v>
      </c>
      <c r="D150" s="10">
        <v>240</v>
      </c>
      <c r="E150" s="196"/>
      <c r="F150" s="12"/>
      <c r="G150" s="176">
        <f>G151</f>
        <v>45269.319</v>
      </c>
      <c r="H150" s="5"/>
      <c r="I150" s="122"/>
      <c r="J150" s="276"/>
    </row>
    <row r="151" spans="1:10" ht="15" customHeight="1" thickBot="1">
      <c r="A151" s="24"/>
      <c r="B151" s="228" t="s">
        <v>112</v>
      </c>
      <c r="C151" s="10" t="s">
        <v>204</v>
      </c>
      <c r="D151" s="10">
        <v>240</v>
      </c>
      <c r="E151" s="11" t="s">
        <v>289</v>
      </c>
      <c r="F151" s="12" t="s">
        <v>285</v>
      </c>
      <c r="G151" s="101">
        <v>45269.319</v>
      </c>
      <c r="H151" s="5"/>
      <c r="I151" s="122"/>
      <c r="J151" s="276"/>
    </row>
    <row r="152" spans="1:10" ht="15" customHeight="1" thickBot="1">
      <c r="A152" s="24"/>
      <c r="B152" s="29" t="s">
        <v>280</v>
      </c>
      <c r="C152" s="10" t="s">
        <v>204</v>
      </c>
      <c r="D152" s="259">
        <v>800</v>
      </c>
      <c r="E152" s="260"/>
      <c r="F152" s="261"/>
      <c r="G152" s="252">
        <f>G153</f>
        <v>300</v>
      </c>
      <c r="H152" s="5"/>
      <c r="I152" s="122"/>
      <c r="J152" s="276"/>
    </row>
    <row r="153" spans="1:10" ht="19.5" customHeight="1" thickBot="1">
      <c r="A153" s="24"/>
      <c r="B153" s="226" t="s">
        <v>69</v>
      </c>
      <c r="C153" s="28" t="s">
        <v>204</v>
      </c>
      <c r="D153" s="259">
        <v>850</v>
      </c>
      <c r="E153" s="260"/>
      <c r="F153" s="261"/>
      <c r="G153" s="227">
        <f>G154</f>
        <v>300</v>
      </c>
      <c r="H153" s="5"/>
      <c r="I153" s="122"/>
      <c r="J153" s="276"/>
    </row>
    <row r="154" spans="1:10" ht="16.5" customHeight="1" thickBot="1">
      <c r="A154" s="183"/>
      <c r="B154" s="225" t="s">
        <v>112</v>
      </c>
      <c r="C154" s="35" t="s">
        <v>204</v>
      </c>
      <c r="D154" s="262">
        <v>850</v>
      </c>
      <c r="E154" s="263" t="s">
        <v>289</v>
      </c>
      <c r="F154" s="264" t="s">
        <v>285</v>
      </c>
      <c r="G154" s="103">
        <v>300</v>
      </c>
      <c r="H154" s="5"/>
      <c r="I154" s="122"/>
      <c r="J154" s="276"/>
    </row>
    <row r="155" spans="1:10" ht="51" customHeight="1" thickBot="1">
      <c r="A155" s="17">
        <v>8</v>
      </c>
      <c r="B155" s="170" t="s">
        <v>205</v>
      </c>
      <c r="C155" s="18" t="s">
        <v>208</v>
      </c>
      <c r="D155" s="208"/>
      <c r="E155" s="70"/>
      <c r="F155" s="71"/>
      <c r="G155" s="178">
        <f>SUM(G156)</f>
        <v>174</v>
      </c>
      <c r="H155" s="5"/>
      <c r="I155" s="122"/>
      <c r="J155" s="276"/>
    </row>
    <row r="156" spans="1:10" ht="30" customHeight="1" thickBot="1">
      <c r="A156" s="7"/>
      <c r="B156" s="171" t="s">
        <v>206</v>
      </c>
      <c r="C156" s="154" t="s">
        <v>209</v>
      </c>
      <c r="D156" s="214"/>
      <c r="E156" s="11"/>
      <c r="F156" s="12"/>
      <c r="G156" s="101">
        <f>SUM(G157)</f>
        <v>174</v>
      </c>
      <c r="H156" s="5"/>
      <c r="J156" s="276"/>
    </row>
    <row r="157" spans="1:10" ht="23.25" thickBot="1">
      <c r="A157" s="7"/>
      <c r="B157" s="54" t="s">
        <v>207</v>
      </c>
      <c r="C157" s="10" t="s">
        <v>210</v>
      </c>
      <c r="D157" s="91"/>
      <c r="E157" s="11"/>
      <c r="F157" s="12"/>
      <c r="G157" s="101">
        <f>G158</f>
        <v>174</v>
      </c>
      <c r="H157" s="5"/>
      <c r="I157" s="122"/>
      <c r="J157" s="276"/>
    </row>
    <row r="158" spans="1:10" ht="23.25" thickBot="1">
      <c r="A158" s="7"/>
      <c r="B158" s="29" t="s">
        <v>279</v>
      </c>
      <c r="C158" s="10" t="s">
        <v>210</v>
      </c>
      <c r="D158" s="91">
        <v>200</v>
      </c>
      <c r="E158" s="11"/>
      <c r="F158" s="12"/>
      <c r="G158" s="101">
        <f>G159</f>
        <v>174</v>
      </c>
      <c r="H158" s="5"/>
      <c r="I158" s="122"/>
      <c r="J158" s="276"/>
    </row>
    <row r="159" spans="1:10" ht="23.25" thickBot="1">
      <c r="A159" s="7"/>
      <c r="B159" s="55" t="s">
        <v>33</v>
      </c>
      <c r="C159" s="10" t="s">
        <v>210</v>
      </c>
      <c r="D159" s="91">
        <v>240</v>
      </c>
      <c r="E159" s="11"/>
      <c r="F159" s="12"/>
      <c r="G159" s="101">
        <f>G160</f>
        <v>174</v>
      </c>
      <c r="H159" s="5"/>
      <c r="I159" s="122"/>
      <c r="J159" s="276"/>
    </row>
    <row r="160" spans="1:10" ht="24.75" customHeight="1" thickBot="1">
      <c r="A160" s="182"/>
      <c r="B160" s="225" t="s">
        <v>112</v>
      </c>
      <c r="C160" s="34" t="s">
        <v>210</v>
      </c>
      <c r="D160" s="224">
        <v>240</v>
      </c>
      <c r="E160" s="15" t="s">
        <v>289</v>
      </c>
      <c r="F160" s="16" t="s">
        <v>285</v>
      </c>
      <c r="G160" s="187">
        <v>174</v>
      </c>
      <c r="H160" s="5"/>
      <c r="I160" s="122"/>
      <c r="J160" s="276"/>
    </row>
    <row r="161" spans="1:10" ht="39.75" thickBot="1">
      <c r="A161" s="185">
        <v>9</v>
      </c>
      <c r="B161" s="229" t="s">
        <v>245</v>
      </c>
      <c r="C161" s="18" t="s">
        <v>230</v>
      </c>
      <c r="D161" s="208"/>
      <c r="E161" s="70"/>
      <c r="F161" s="71"/>
      <c r="G161" s="94">
        <f>SUM(G162)</f>
        <v>805.916</v>
      </c>
      <c r="H161" s="5"/>
      <c r="J161" s="276"/>
    </row>
    <row r="162" spans="1:10" ht="27" thickBot="1">
      <c r="A162" s="7"/>
      <c r="B162" s="174" t="s">
        <v>211</v>
      </c>
      <c r="C162" s="169" t="s">
        <v>231</v>
      </c>
      <c r="D162" s="82"/>
      <c r="E162" s="196"/>
      <c r="F162" s="81"/>
      <c r="G162" s="101">
        <f>G163+G167</f>
        <v>805.916</v>
      </c>
      <c r="H162" s="5"/>
      <c r="J162" s="276"/>
    </row>
    <row r="163" spans="1:10" ht="53.25" thickBot="1">
      <c r="A163" s="7"/>
      <c r="B163" s="172" t="s">
        <v>255</v>
      </c>
      <c r="C163" s="85" t="s">
        <v>256</v>
      </c>
      <c r="D163" s="10"/>
      <c r="E163" s="196"/>
      <c r="F163" s="12"/>
      <c r="G163" s="106">
        <f>G164</f>
        <v>115.316</v>
      </c>
      <c r="H163" s="5"/>
      <c r="J163" s="276"/>
    </row>
    <row r="164" spans="1:10" ht="23.25" thickBot="1">
      <c r="A164" s="7"/>
      <c r="B164" s="29" t="s">
        <v>279</v>
      </c>
      <c r="C164" s="10" t="s">
        <v>256</v>
      </c>
      <c r="D164" s="10">
        <v>200</v>
      </c>
      <c r="E164" s="196"/>
      <c r="F164" s="12"/>
      <c r="G164" s="106">
        <f>G165</f>
        <v>115.316</v>
      </c>
      <c r="H164" s="5"/>
      <c r="J164" s="276"/>
    </row>
    <row r="165" spans="1:10" ht="23.25" thickBot="1">
      <c r="A165" s="7"/>
      <c r="B165" s="55" t="s">
        <v>33</v>
      </c>
      <c r="C165" s="10" t="s">
        <v>256</v>
      </c>
      <c r="D165" s="10">
        <v>240</v>
      </c>
      <c r="E165" s="196"/>
      <c r="F165" s="12"/>
      <c r="G165" s="106">
        <f>G166</f>
        <v>115.316</v>
      </c>
      <c r="H165" s="5"/>
      <c r="J165" s="276"/>
    </row>
    <row r="166" spans="1:13" ht="27" customHeight="1" thickBot="1">
      <c r="A166" s="17"/>
      <c r="B166" s="271" t="s">
        <v>110</v>
      </c>
      <c r="C166" s="10" t="s">
        <v>256</v>
      </c>
      <c r="D166" s="10">
        <v>240</v>
      </c>
      <c r="E166" s="269" t="s">
        <v>288</v>
      </c>
      <c r="F166" s="119" t="s">
        <v>286</v>
      </c>
      <c r="G166" s="270">
        <v>115.316</v>
      </c>
      <c r="H166" s="5"/>
      <c r="I166" s="53"/>
      <c r="J166" s="277"/>
      <c r="M166" s="125"/>
    </row>
    <row r="167" spans="1:13" ht="27" customHeight="1" thickBot="1">
      <c r="A167" s="31"/>
      <c r="B167" s="272" t="s">
        <v>307</v>
      </c>
      <c r="C167" s="82" t="s">
        <v>308</v>
      </c>
      <c r="D167" s="82"/>
      <c r="E167" s="12"/>
      <c r="F167" s="12"/>
      <c r="G167" s="273">
        <f>G168</f>
        <v>690.6</v>
      </c>
      <c r="H167" s="5"/>
      <c r="I167" s="188"/>
      <c r="J167" s="277"/>
      <c r="M167" s="125"/>
    </row>
    <row r="168" spans="1:13" ht="27" customHeight="1" thickBot="1">
      <c r="A168" s="7"/>
      <c r="B168" s="29" t="s">
        <v>279</v>
      </c>
      <c r="C168" s="10" t="s">
        <v>308</v>
      </c>
      <c r="D168" s="10">
        <v>200</v>
      </c>
      <c r="E168" s="196"/>
      <c r="F168" s="12"/>
      <c r="G168" s="106">
        <f>G169</f>
        <v>690.6</v>
      </c>
      <c r="H168" s="5"/>
      <c r="I168" s="53"/>
      <c r="J168" s="277"/>
      <c r="M168" s="125"/>
    </row>
    <row r="169" spans="1:13" ht="27" customHeight="1" thickBot="1">
      <c r="A169" s="7"/>
      <c r="B169" s="55" t="s">
        <v>33</v>
      </c>
      <c r="C169" s="10" t="s">
        <v>308</v>
      </c>
      <c r="D169" s="10">
        <v>240</v>
      </c>
      <c r="E169" s="196"/>
      <c r="F169" s="12"/>
      <c r="G169" s="106">
        <f>G170</f>
        <v>690.6</v>
      </c>
      <c r="H169" s="5"/>
      <c r="I169" s="53"/>
      <c r="J169" s="277"/>
      <c r="M169" s="125"/>
    </row>
    <row r="170" spans="1:13" ht="27" customHeight="1" thickBot="1">
      <c r="A170" s="182"/>
      <c r="B170" s="225" t="s">
        <v>110</v>
      </c>
      <c r="C170" s="34" t="s">
        <v>308</v>
      </c>
      <c r="D170" s="34">
        <v>240</v>
      </c>
      <c r="E170" s="201" t="s">
        <v>288</v>
      </c>
      <c r="F170" s="14" t="s">
        <v>286</v>
      </c>
      <c r="G170" s="231">
        <v>690.6</v>
      </c>
      <c r="H170" s="5"/>
      <c r="I170" s="53"/>
      <c r="J170" s="277"/>
      <c r="M170" s="125"/>
    </row>
    <row r="171" spans="1:13" ht="48" customHeight="1" thickBot="1">
      <c r="A171" s="17">
        <v>10</v>
      </c>
      <c r="B171" s="230" t="s">
        <v>264</v>
      </c>
      <c r="C171" s="18" t="s">
        <v>259</v>
      </c>
      <c r="D171" s="18"/>
      <c r="E171" s="200"/>
      <c r="F171" s="9"/>
      <c r="G171" s="190">
        <f>SUM(G172)</f>
        <v>24019.965</v>
      </c>
      <c r="H171" s="5"/>
      <c r="I171" s="188"/>
      <c r="J171" s="277"/>
      <c r="M171" s="125"/>
    </row>
    <row r="172" spans="1:13" ht="32.25" customHeight="1" thickBot="1">
      <c r="A172" s="17"/>
      <c r="B172" s="191" t="s">
        <v>261</v>
      </c>
      <c r="C172" s="169" t="s">
        <v>260</v>
      </c>
      <c r="D172" s="82"/>
      <c r="E172" s="196"/>
      <c r="F172" s="12"/>
      <c r="G172" s="189">
        <f>G173+G185+G177+G181</f>
        <v>24019.965</v>
      </c>
      <c r="H172" s="5"/>
      <c r="I172" s="188"/>
      <c r="J172" s="277"/>
      <c r="M172" s="125"/>
    </row>
    <row r="173" spans="1:13" ht="41.25" customHeight="1" thickBot="1">
      <c r="A173" s="17"/>
      <c r="B173" s="172" t="s">
        <v>303</v>
      </c>
      <c r="C173" s="85" t="s">
        <v>263</v>
      </c>
      <c r="D173" s="10"/>
      <c r="E173" s="196"/>
      <c r="F173" s="12"/>
      <c r="G173" s="189">
        <f>G174</f>
        <v>713.94</v>
      </c>
      <c r="H173" s="5"/>
      <c r="I173" s="188"/>
      <c r="J173" s="277"/>
      <c r="M173" s="125"/>
    </row>
    <row r="174" spans="1:13" ht="30" customHeight="1" thickBot="1">
      <c r="A174" s="17"/>
      <c r="B174" s="32" t="s">
        <v>281</v>
      </c>
      <c r="C174" s="85" t="s">
        <v>263</v>
      </c>
      <c r="D174" s="10">
        <v>400</v>
      </c>
      <c r="E174" s="196"/>
      <c r="F174" s="12"/>
      <c r="G174" s="189">
        <f>G175</f>
        <v>713.94</v>
      </c>
      <c r="H174" s="5"/>
      <c r="I174" s="188"/>
      <c r="J174" s="277"/>
      <c r="M174" s="125"/>
    </row>
    <row r="175" spans="1:13" ht="20.25" customHeight="1" thickBot="1">
      <c r="A175" s="17"/>
      <c r="B175" s="55" t="s">
        <v>7</v>
      </c>
      <c r="C175" s="85" t="s">
        <v>263</v>
      </c>
      <c r="D175" s="10">
        <v>410</v>
      </c>
      <c r="E175" s="196"/>
      <c r="F175" s="12"/>
      <c r="G175" s="189">
        <f>G176</f>
        <v>713.94</v>
      </c>
      <c r="H175" s="5"/>
      <c r="I175" s="188"/>
      <c r="J175" s="277"/>
      <c r="M175" s="125"/>
    </row>
    <row r="176" spans="1:13" ht="18" customHeight="1" thickBot="1">
      <c r="A176" s="17"/>
      <c r="B176" s="29" t="s">
        <v>111</v>
      </c>
      <c r="C176" s="85" t="s">
        <v>263</v>
      </c>
      <c r="D176" s="10">
        <v>410</v>
      </c>
      <c r="E176" s="196" t="s">
        <v>289</v>
      </c>
      <c r="F176" s="12" t="s">
        <v>290</v>
      </c>
      <c r="G176" s="189">
        <v>713.94</v>
      </c>
      <c r="H176" s="5"/>
      <c r="I176" s="188"/>
      <c r="J176" s="277"/>
      <c r="M176" s="125"/>
    </row>
    <row r="177" spans="1:13" ht="27" customHeight="1" thickBot="1">
      <c r="A177" s="17"/>
      <c r="B177" s="281" t="s">
        <v>321</v>
      </c>
      <c r="C177" s="85" t="s">
        <v>322</v>
      </c>
      <c r="D177" s="10"/>
      <c r="E177" s="196"/>
      <c r="F177" s="12"/>
      <c r="G177" s="189">
        <f>G178</f>
        <v>20000</v>
      </c>
      <c r="H177" s="5"/>
      <c r="I177" s="188"/>
      <c r="J177" s="277"/>
      <c r="M177" s="125"/>
    </row>
    <row r="178" spans="1:13" ht="21.75" customHeight="1" thickBot="1">
      <c r="A178" s="17"/>
      <c r="B178" s="32" t="s">
        <v>281</v>
      </c>
      <c r="C178" s="85" t="s">
        <v>322</v>
      </c>
      <c r="D178" s="10">
        <v>400</v>
      </c>
      <c r="E178" s="196"/>
      <c r="F178" s="12"/>
      <c r="G178" s="189">
        <f>G179</f>
        <v>20000</v>
      </c>
      <c r="H178" s="5"/>
      <c r="I178" s="188"/>
      <c r="J178" s="277"/>
      <c r="M178" s="125"/>
    </row>
    <row r="179" spans="1:13" ht="18" customHeight="1" thickBot="1">
      <c r="A179" s="17"/>
      <c r="B179" s="55" t="s">
        <v>7</v>
      </c>
      <c r="C179" s="85" t="s">
        <v>322</v>
      </c>
      <c r="D179" s="10">
        <v>410</v>
      </c>
      <c r="E179" s="196"/>
      <c r="F179" s="12"/>
      <c r="G179" s="189">
        <f>G180</f>
        <v>20000</v>
      </c>
      <c r="H179" s="5"/>
      <c r="I179" s="188"/>
      <c r="J179" s="277"/>
      <c r="M179" s="125"/>
    </row>
    <row r="180" spans="1:13" ht="18" customHeight="1" thickBot="1">
      <c r="A180" s="17"/>
      <c r="B180" s="29" t="s">
        <v>111</v>
      </c>
      <c r="C180" s="85" t="s">
        <v>322</v>
      </c>
      <c r="D180" s="10">
        <v>410</v>
      </c>
      <c r="E180" s="196" t="s">
        <v>289</v>
      </c>
      <c r="F180" s="12" t="s">
        <v>290</v>
      </c>
      <c r="G180" s="189">
        <v>20000</v>
      </c>
      <c r="H180" s="5"/>
      <c r="I180" s="188"/>
      <c r="J180" s="277"/>
      <c r="M180" s="125"/>
    </row>
    <row r="181" spans="1:13" ht="33" customHeight="1" thickBot="1">
      <c r="A181" s="17"/>
      <c r="B181" s="172" t="s">
        <v>324</v>
      </c>
      <c r="C181" s="85" t="s">
        <v>325</v>
      </c>
      <c r="D181" s="10"/>
      <c r="E181" s="196"/>
      <c r="F181" s="12"/>
      <c r="G181" s="285">
        <f>G182</f>
        <v>1780.565</v>
      </c>
      <c r="H181" s="5"/>
      <c r="I181" s="188"/>
      <c r="J181" s="277"/>
      <c r="M181" s="125"/>
    </row>
    <row r="182" spans="1:13" ht="27" customHeight="1" thickBot="1">
      <c r="A182" s="17"/>
      <c r="B182" s="29" t="s">
        <v>279</v>
      </c>
      <c r="C182" s="85" t="s">
        <v>325</v>
      </c>
      <c r="D182" s="10">
        <v>200</v>
      </c>
      <c r="E182" s="196"/>
      <c r="F182" s="12"/>
      <c r="G182" s="285">
        <f>G183</f>
        <v>1780.565</v>
      </c>
      <c r="H182" s="5"/>
      <c r="I182" s="188"/>
      <c r="J182" s="277"/>
      <c r="M182" s="125"/>
    </row>
    <row r="183" spans="1:13" ht="27" customHeight="1" thickBot="1">
      <c r="A183" s="17"/>
      <c r="B183" s="55" t="s">
        <v>33</v>
      </c>
      <c r="C183" s="85" t="s">
        <v>325</v>
      </c>
      <c r="D183" s="10">
        <v>240</v>
      </c>
      <c r="E183" s="196"/>
      <c r="F183" s="12"/>
      <c r="G183" s="285">
        <f>G184</f>
        <v>1780.565</v>
      </c>
      <c r="H183" s="5"/>
      <c r="I183" s="188"/>
      <c r="J183" s="277"/>
      <c r="M183" s="125"/>
    </row>
    <row r="184" spans="1:13" ht="18" customHeight="1" thickBot="1">
      <c r="A184" s="17"/>
      <c r="B184" s="29" t="s">
        <v>111</v>
      </c>
      <c r="C184" s="85" t="s">
        <v>325</v>
      </c>
      <c r="D184" s="10">
        <v>240</v>
      </c>
      <c r="E184" s="196" t="s">
        <v>289</v>
      </c>
      <c r="F184" s="12" t="s">
        <v>290</v>
      </c>
      <c r="G184" s="285">
        <v>1780.565</v>
      </c>
      <c r="H184" s="5"/>
      <c r="I184" s="188"/>
      <c r="J184" s="277"/>
      <c r="M184" s="125"/>
    </row>
    <row r="185" spans="1:13" ht="41.25" customHeight="1" thickBot="1">
      <c r="A185" s="17"/>
      <c r="B185" s="172" t="s">
        <v>262</v>
      </c>
      <c r="C185" s="85" t="s">
        <v>275</v>
      </c>
      <c r="D185" s="10"/>
      <c r="E185" s="196"/>
      <c r="F185" s="12"/>
      <c r="G185" s="189">
        <f>G186</f>
        <v>1525.46</v>
      </c>
      <c r="H185" s="5"/>
      <c r="I185" s="188"/>
      <c r="J185" s="277"/>
      <c r="M185" s="125"/>
    </row>
    <row r="186" spans="1:13" ht="30.75" customHeight="1" thickBot="1">
      <c r="A186" s="17"/>
      <c r="B186" s="32" t="s">
        <v>281</v>
      </c>
      <c r="C186" s="85" t="s">
        <v>275</v>
      </c>
      <c r="D186" s="10">
        <v>400</v>
      </c>
      <c r="E186" s="196"/>
      <c r="F186" s="12"/>
      <c r="G186" s="189">
        <f>G187</f>
        <v>1525.46</v>
      </c>
      <c r="H186" s="5"/>
      <c r="I186" s="188"/>
      <c r="J186" s="277"/>
      <c r="M186" s="125"/>
    </row>
    <row r="187" spans="1:13" ht="20.25" customHeight="1" thickBot="1">
      <c r="A187" s="17"/>
      <c r="B187" s="55" t="s">
        <v>7</v>
      </c>
      <c r="C187" s="85" t="s">
        <v>275</v>
      </c>
      <c r="D187" s="10">
        <v>410</v>
      </c>
      <c r="E187" s="196"/>
      <c r="F187" s="12"/>
      <c r="G187" s="189">
        <f>G188</f>
        <v>1525.46</v>
      </c>
      <c r="H187" s="5"/>
      <c r="I187" s="188"/>
      <c r="J187" s="277"/>
      <c r="M187" s="125"/>
    </row>
    <row r="188" spans="1:13" ht="18" customHeight="1" thickBot="1">
      <c r="A188" s="17"/>
      <c r="B188" s="29" t="s">
        <v>111</v>
      </c>
      <c r="C188" s="85" t="s">
        <v>275</v>
      </c>
      <c r="D188" s="10">
        <v>410</v>
      </c>
      <c r="E188" s="196" t="s">
        <v>289</v>
      </c>
      <c r="F188" s="12" t="s">
        <v>290</v>
      </c>
      <c r="G188" s="189">
        <v>1525.46</v>
      </c>
      <c r="H188" s="5"/>
      <c r="I188" s="188"/>
      <c r="J188" s="277"/>
      <c r="M188" s="125"/>
    </row>
    <row r="189" spans="1:10" ht="21" customHeight="1" thickBot="1">
      <c r="A189" s="19"/>
      <c r="B189" s="47" t="s">
        <v>102</v>
      </c>
      <c r="C189" s="90"/>
      <c r="D189" s="202"/>
      <c r="E189" s="202"/>
      <c r="F189" s="48"/>
      <c r="G189" s="146">
        <f>G190+G239+G249</f>
        <v>51034.679000000004</v>
      </c>
      <c r="H189" s="5"/>
      <c r="I189" s="53"/>
      <c r="J189" s="276"/>
    </row>
    <row r="190" spans="1:10" ht="45" customHeight="1" thickBot="1">
      <c r="A190" s="17"/>
      <c r="B190" s="129" t="s">
        <v>68</v>
      </c>
      <c r="C190" s="131" t="s">
        <v>212</v>
      </c>
      <c r="D190" s="131"/>
      <c r="E190" s="203"/>
      <c r="F190" s="131"/>
      <c r="G190" s="114">
        <f>G191+G233</f>
        <v>30493.085000000003</v>
      </c>
      <c r="H190" s="5"/>
      <c r="I190" s="53"/>
      <c r="J190" s="276"/>
    </row>
    <row r="191" spans="1:10" ht="34.5" customHeight="1" thickBot="1">
      <c r="A191" s="7"/>
      <c r="B191" s="130" t="s">
        <v>213</v>
      </c>
      <c r="C191" s="133" t="s">
        <v>244</v>
      </c>
      <c r="D191" s="205"/>
      <c r="E191" s="205"/>
      <c r="F191" s="133"/>
      <c r="G191" s="247">
        <f>G192</f>
        <v>28908.063000000002</v>
      </c>
      <c r="H191" s="5"/>
      <c r="I191" s="53"/>
      <c r="J191" s="276"/>
    </row>
    <row r="192" spans="1:13" ht="18.75" customHeight="1" thickBot="1">
      <c r="A192" s="7"/>
      <c r="B192" s="54" t="s">
        <v>215</v>
      </c>
      <c r="C192" s="58" t="s">
        <v>214</v>
      </c>
      <c r="D192" s="58"/>
      <c r="E192" s="45"/>
      <c r="F192" s="58"/>
      <c r="G192" s="107">
        <f>G193+G203+G207+G211+G215+G219+G226</f>
        <v>28908.063000000002</v>
      </c>
      <c r="H192" s="5"/>
      <c r="I192" s="53"/>
      <c r="J192" s="276"/>
      <c r="M192" s="125"/>
    </row>
    <row r="193" spans="1:10" ht="21" customHeight="1">
      <c r="A193" s="7"/>
      <c r="B193" s="138" t="s">
        <v>65</v>
      </c>
      <c r="C193" s="59" t="s">
        <v>216</v>
      </c>
      <c r="D193" s="60"/>
      <c r="E193" s="60"/>
      <c r="F193" s="60"/>
      <c r="G193" s="108">
        <f>G194+G197+G200</f>
        <v>25784.465</v>
      </c>
      <c r="J193" s="276"/>
    </row>
    <row r="194" spans="1:10" ht="55.5" customHeight="1">
      <c r="A194" s="7"/>
      <c r="B194" s="138" t="s">
        <v>294</v>
      </c>
      <c r="C194" s="59" t="s">
        <v>216</v>
      </c>
      <c r="D194" s="60" t="s">
        <v>291</v>
      </c>
      <c r="E194" s="60"/>
      <c r="F194" s="60"/>
      <c r="G194" s="108">
        <f>G195</f>
        <v>20059.04</v>
      </c>
      <c r="J194" s="276"/>
    </row>
    <row r="195" spans="1:10" ht="24" customHeight="1">
      <c r="A195" s="7"/>
      <c r="B195" s="55" t="s">
        <v>66</v>
      </c>
      <c r="C195" s="59" t="s">
        <v>216</v>
      </c>
      <c r="D195" s="60" t="s">
        <v>28</v>
      </c>
      <c r="E195" s="60"/>
      <c r="F195" s="60"/>
      <c r="G195" s="108">
        <f>G196</f>
        <v>20059.04</v>
      </c>
      <c r="J195" s="276"/>
    </row>
    <row r="196" spans="1:10" ht="36.75" customHeight="1">
      <c r="A196" s="184"/>
      <c r="B196" s="54" t="s">
        <v>113</v>
      </c>
      <c r="C196" s="59" t="s">
        <v>216</v>
      </c>
      <c r="D196" s="60" t="s">
        <v>28</v>
      </c>
      <c r="E196" s="45" t="s">
        <v>278</v>
      </c>
      <c r="F196" s="45" t="s">
        <v>288</v>
      </c>
      <c r="G196" s="107">
        <v>20059.04</v>
      </c>
      <c r="J196" s="276"/>
    </row>
    <row r="197" spans="1:10" ht="36.75" customHeight="1">
      <c r="A197" s="188"/>
      <c r="B197" s="29" t="s">
        <v>279</v>
      </c>
      <c r="C197" s="59" t="s">
        <v>216</v>
      </c>
      <c r="D197" s="60" t="s">
        <v>292</v>
      </c>
      <c r="E197" s="45"/>
      <c r="F197" s="45"/>
      <c r="G197" s="107">
        <f>G198</f>
        <v>5675.425</v>
      </c>
      <c r="J197" s="276"/>
    </row>
    <row r="198" spans="1:10" ht="26.25" customHeight="1">
      <c r="A198" s="122"/>
      <c r="B198" s="55" t="s">
        <v>67</v>
      </c>
      <c r="C198" s="59" t="s">
        <v>216</v>
      </c>
      <c r="D198" s="60" t="s">
        <v>27</v>
      </c>
      <c r="E198" s="45"/>
      <c r="F198" s="45"/>
      <c r="G198" s="107">
        <f>G199</f>
        <v>5675.425</v>
      </c>
      <c r="J198" s="276"/>
    </row>
    <row r="199" spans="1:10" ht="33" customHeight="1">
      <c r="A199" s="122"/>
      <c r="B199" s="54" t="s">
        <v>113</v>
      </c>
      <c r="C199" s="59" t="s">
        <v>216</v>
      </c>
      <c r="D199" s="60" t="s">
        <v>27</v>
      </c>
      <c r="E199" s="45" t="s">
        <v>278</v>
      </c>
      <c r="F199" s="45" t="s">
        <v>288</v>
      </c>
      <c r="G199" s="107">
        <v>5675.425</v>
      </c>
      <c r="J199" s="276"/>
    </row>
    <row r="200" spans="1:10" ht="18" customHeight="1">
      <c r="A200" s="122"/>
      <c r="B200" s="29" t="s">
        <v>280</v>
      </c>
      <c r="C200" s="59" t="s">
        <v>216</v>
      </c>
      <c r="D200" s="60" t="s">
        <v>293</v>
      </c>
      <c r="E200" s="45"/>
      <c r="F200" s="45"/>
      <c r="G200" s="107">
        <f>G201</f>
        <v>50</v>
      </c>
      <c r="J200" s="276"/>
    </row>
    <row r="201" spans="1:10" ht="16.5" customHeight="1">
      <c r="A201" s="122"/>
      <c r="B201" s="132" t="s">
        <v>69</v>
      </c>
      <c r="C201" s="59" t="s">
        <v>216</v>
      </c>
      <c r="D201" s="60" t="s">
        <v>35</v>
      </c>
      <c r="E201" s="45"/>
      <c r="F201" s="45"/>
      <c r="G201" s="107">
        <f>G202</f>
        <v>50</v>
      </c>
      <c r="J201" s="276"/>
    </row>
    <row r="202" spans="1:10" ht="38.25" customHeight="1" thickBot="1">
      <c r="A202" s="122"/>
      <c r="B202" s="232" t="s">
        <v>113</v>
      </c>
      <c r="C202" s="62" t="s">
        <v>216</v>
      </c>
      <c r="D202" s="63" t="s">
        <v>35</v>
      </c>
      <c r="E202" s="63" t="s">
        <v>278</v>
      </c>
      <c r="F202" s="63" t="s">
        <v>288</v>
      </c>
      <c r="G202" s="111">
        <v>50</v>
      </c>
      <c r="J202" s="276"/>
    </row>
    <row r="203" spans="1:10" ht="41.25" customHeight="1">
      <c r="A203" s="122"/>
      <c r="B203" s="56" t="s">
        <v>250</v>
      </c>
      <c r="C203" s="59" t="s">
        <v>257</v>
      </c>
      <c r="D203" s="60"/>
      <c r="E203" s="60"/>
      <c r="F203" s="59"/>
      <c r="G203" s="108">
        <f>G205</f>
        <v>53.316</v>
      </c>
      <c r="J203" s="276"/>
    </row>
    <row r="204" spans="1:10" ht="16.5" customHeight="1">
      <c r="A204" s="122"/>
      <c r="B204" s="253" t="s">
        <v>295</v>
      </c>
      <c r="C204" s="58" t="s">
        <v>257</v>
      </c>
      <c r="D204" s="60" t="s">
        <v>296</v>
      </c>
      <c r="E204" s="60"/>
      <c r="F204" s="60"/>
      <c r="G204" s="108">
        <f>G205</f>
        <v>53.316</v>
      </c>
      <c r="J204" s="276"/>
    </row>
    <row r="205" spans="1:10" ht="13.5" customHeight="1">
      <c r="A205" s="122"/>
      <c r="B205" s="55" t="s">
        <v>71</v>
      </c>
      <c r="C205" s="58" t="s">
        <v>257</v>
      </c>
      <c r="D205" s="45" t="s">
        <v>29</v>
      </c>
      <c r="E205" s="45"/>
      <c r="F205" s="45"/>
      <c r="G205" s="107">
        <f>G206</f>
        <v>53.316</v>
      </c>
      <c r="J205" s="276"/>
    </row>
    <row r="206" spans="1:10" ht="34.5" thickBot="1">
      <c r="A206" s="122"/>
      <c r="B206" s="232" t="s">
        <v>113</v>
      </c>
      <c r="C206" s="62" t="s">
        <v>257</v>
      </c>
      <c r="D206" s="63" t="s">
        <v>29</v>
      </c>
      <c r="E206" s="63" t="s">
        <v>278</v>
      </c>
      <c r="F206" s="63" t="s">
        <v>288</v>
      </c>
      <c r="G206" s="111">
        <v>53.316</v>
      </c>
      <c r="J206" s="276"/>
    </row>
    <row r="207" spans="1:10" ht="33.75">
      <c r="A207" s="122"/>
      <c r="B207" s="56" t="s">
        <v>251</v>
      </c>
      <c r="C207" s="59" t="s">
        <v>221</v>
      </c>
      <c r="D207" s="59"/>
      <c r="E207" s="60"/>
      <c r="F207" s="59"/>
      <c r="G207" s="108">
        <f>G209</f>
        <v>504</v>
      </c>
      <c r="J207" s="276"/>
    </row>
    <row r="208" spans="1:10" ht="22.5">
      <c r="A208" s="122"/>
      <c r="B208" s="253" t="s">
        <v>295</v>
      </c>
      <c r="C208" s="59" t="s">
        <v>221</v>
      </c>
      <c r="D208" s="60" t="s">
        <v>296</v>
      </c>
      <c r="E208" s="60"/>
      <c r="F208" s="60"/>
      <c r="G208" s="108">
        <f>G209</f>
        <v>504</v>
      </c>
      <c r="J208" s="276"/>
    </row>
    <row r="209" spans="1:10" ht="12.75">
      <c r="A209" s="122"/>
      <c r="B209" s="55" t="s">
        <v>71</v>
      </c>
      <c r="C209" s="59" t="s">
        <v>221</v>
      </c>
      <c r="D209" s="60" t="s">
        <v>29</v>
      </c>
      <c r="E209" s="60"/>
      <c r="F209" s="60"/>
      <c r="G209" s="107">
        <f>G210</f>
        <v>504</v>
      </c>
      <c r="J209" s="276"/>
    </row>
    <row r="210" spans="1:10" ht="34.5" thickBot="1">
      <c r="A210" s="122"/>
      <c r="B210" s="54" t="s">
        <v>113</v>
      </c>
      <c r="C210" s="59" t="s">
        <v>221</v>
      </c>
      <c r="D210" s="60" t="s">
        <v>29</v>
      </c>
      <c r="E210" s="45" t="s">
        <v>278</v>
      </c>
      <c r="F210" s="45" t="s">
        <v>288</v>
      </c>
      <c r="G210" s="111">
        <v>504</v>
      </c>
      <c r="J210" s="276"/>
    </row>
    <row r="211" spans="1:10" ht="45">
      <c r="A211" s="122"/>
      <c r="B211" s="134" t="s">
        <v>252</v>
      </c>
      <c r="C211" s="133" t="s">
        <v>222</v>
      </c>
      <c r="D211" s="133"/>
      <c r="E211" s="205"/>
      <c r="F211" s="133"/>
      <c r="G211" s="108">
        <f>G213</f>
        <v>213</v>
      </c>
      <c r="J211" s="276"/>
    </row>
    <row r="212" spans="1:10" ht="14.25" customHeight="1">
      <c r="A212" s="122"/>
      <c r="B212" s="253" t="s">
        <v>295</v>
      </c>
      <c r="C212" s="59" t="s">
        <v>222</v>
      </c>
      <c r="D212" s="60" t="s">
        <v>296</v>
      </c>
      <c r="E212" s="60"/>
      <c r="F212" s="60"/>
      <c r="G212" s="108">
        <f>G213</f>
        <v>213</v>
      </c>
      <c r="J212" s="276"/>
    </row>
    <row r="213" spans="1:10" ht="12.75">
      <c r="A213" s="122"/>
      <c r="B213" s="55" t="s">
        <v>71</v>
      </c>
      <c r="C213" s="59" t="s">
        <v>222</v>
      </c>
      <c r="D213" s="60" t="s">
        <v>29</v>
      </c>
      <c r="E213" s="60"/>
      <c r="F213" s="60"/>
      <c r="G213" s="107">
        <f>G214</f>
        <v>213</v>
      </c>
      <c r="J213" s="276"/>
    </row>
    <row r="214" spans="1:10" ht="34.5" thickBot="1">
      <c r="A214" s="122"/>
      <c r="B214" s="232" t="s">
        <v>113</v>
      </c>
      <c r="C214" s="62" t="s">
        <v>222</v>
      </c>
      <c r="D214" s="63" t="s">
        <v>29</v>
      </c>
      <c r="E214" s="63" t="s">
        <v>278</v>
      </c>
      <c r="F214" s="63" t="s">
        <v>288</v>
      </c>
      <c r="G214" s="111">
        <v>213</v>
      </c>
      <c r="J214" s="276"/>
    </row>
    <row r="215" spans="1:10" ht="33.75">
      <c r="A215" s="122"/>
      <c r="B215" s="134" t="s">
        <v>36</v>
      </c>
      <c r="C215" s="133" t="s">
        <v>225</v>
      </c>
      <c r="D215" s="133"/>
      <c r="E215" s="45"/>
      <c r="F215" s="45"/>
      <c r="G215" s="107">
        <f>G217</f>
        <v>517.113</v>
      </c>
      <c r="I215" s="53"/>
      <c r="J215" s="276"/>
    </row>
    <row r="216" spans="1:10" ht="18.75" customHeight="1">
      <c r="A216" s="122"/>
      <c r="B216" s="253" t="s">
        <v>295</v>
      </c>
      <c r="C216" s="58" t="s">
        <v>225</v>
      </c>
      <c r="D216" s="60" t="s">
        <v>296</v>
      </c>
      <c r="E216" s="45"/>
      <c r="F216" s="67"/>
      <c r="G216" s="113">
        <f>G217</f>
        <v>517.113</v>
      </c>
      <c r="I216" s="53"/>
      <c r="J216" s="276"/>
    </row>
    <row r="217" spans="1:10" ht="12.75">
      <c r="A217" s="122"/>
      <c r="B217" s="55" t="s">
        <v>71</v>
      </c>
      <c r="C217" s="58" t="s">
        <v>225</v>
      </c>
      <c r="D217" s="60" t="s">
        <v>29</v>
      </c>
      <c r="E217" s="45"/>
      <c r="F217" s="67"/>
      <c r="G217" s="113">
        <f>G218</f>
        <v>517.113</v>
      </c>
      <c r="I217" s="53"/>
      <c r="J217" s="276"/>
    </row>
    <row r="218" spans="1:11" ht="24" thickBot="1">
      <c r="A218" s="122"/>
      <c r="B218" s="237" t="s">
        <v>114</v>
      </c>
      <c r="C218" s="62" t="s">
        <v>225</v>
      </c>
      <c r="D218" s="63" t="s">
        <v>29</v>
      </c>
      <c r="E218" s="63" t="s">
        <v>278</v>
      </c>
      <c r="F218" s="63" t="s">
        <v>297</v>
      </c>
      <c r="G218" s="111">
        <v>517.113</v>
      </c>
      <c r="I218" s="53"/>
      <c r="J218" s="276"/>
      <c r="K218" s="147"/>
    </row>
    <row r="219" spans="1:10" ht="45">
      <c r="A219" s="122"/>
      <c r="B219" s="233" t="s">
        <v>253</v>
      </c>
      <c r="C219" s="234" t="s">
        <v>223</v>
      </c>
      <c r="D219" s="234"/>
      <c r="E219" s="60"/>
      <c r="F219" s="59"/>
      <c r="G219" s="110">
        <f>G221+G224</f>
        <v>1216.1090000000002</v>
      </c>
      <c r="J219" s="276"/>
    </row>
    <row r="220" spans="1:10" ht="57">
      <c r="A220" s="122"/>
      <c r="B220" s="138" t="s">
        <v>294</v>
      </c>
      <c r="C220" s="123" t="s">
        <v>223</v>
      </c>
      <c r="D220" s="123" t="s">
        <v>291</v>
      </c>
      <c r="E220" s="60"/>
      <c r="F220" s="60"/>
      <c r="G220" s="110">
        <f>G221</f>
        <v>1165.719</v>
      </c>
      <c r="J220" s="276"/>
    </row>
    <row r="221" spans="1:10" ht="22.5">
      <c r="A221" s="122"/>
      <c r="B221" s="226" t="s">
        <v>66</v>
      </c>
      <c r="C221" s="123" t="s">
        <v>223</v>
      </c>
      <c r="D221" s="195" t="s">
        <v>28</v>
      </c>
      <c r="E221" s="60"/>
      <c r="F221" s="60"/>
      <c r="G221" s="110">
        <f>G222</f>
        <v>1165.719</v>
      </c>
      <c r="J221" s="276"/>
    </row>
    <row r="222" spans="1:10" ht="22.5">
      <c r="A222" s="122"/>
      <c r="B222" s="32" t="s">
        <v>272</v>
      </c>
      <c r="C222" s="123" t="s">
        <v>223</v>
      </c>
      <c r="D222" s="193" t="s">
        <v>28</v>
      </c>
      <c r="E222" s="45" t="s">
        <v>285</v>
      </c>
      <c r="F222" s="45" t="s">
        <v>287</v>
      </c>
      <c r="G222" s="110">
        <v>1165.719</v>
      </c>
      <c r="J222" s="276"/>
    </row>
    <row r="223" spans="1:10" ht="22.5">
      <c r="A223" s="122"/>
      <c r="B223" s="29" t="s">
        <v>279</v>
      </c>
      <c r="C223" s="123" t="s">
        <v>223</v>
      </c>
      <c r="D223" s="194" t="s">
        <v>292</v>
      </c>
      <c r="E223" s="60"/>
      <c r="F223" s="60"/>
      <c r="G223" s="110">
        <f>G224</f>
        <v>50.39</v>
      </c>
      <c r="J223" s="276"/>
    </row>
    <row r="224" spans="1:10" ht="22.5">
      <c r="A224" s="122"/>
      <c r="B224" s="226" t="s">
        <v>67</v>
      </c>
      <c r="C224" s="123" t="s">
        <v>223</v>
      </c>
      <c r="D224" s="194" t="s">
        <v>27</v>
      </c>
      <c r="E224" s="60"/>
      <c r="F224" s="60"/>
      <c r="G224" s="110">
        <f>G225</f>
        <v>50.39</v>
      </c>
      <c r="J224" s="276"/>
    </row>
    <row r="225" spans="1:10" ht="23.25" thickBot="1">
      <c r="A225" s="122"/>
      <c r="B225" s="217" t="s">
        <v>272</v>
      </c>
      <c r="C225" s="235" t="s">
        <v>223</v>
      </c>
      <c r="D225" s="236" t="s">
        <v>27</v>
      </c>
      <c r="E225" s="63" t="s">
        <v>285</v>
      </c>
      <c r="F225" s="63" t="s">
        <v>287</v>
      </c>
      <c r="G225" s="135">
        <v>50.39</v>
      </c>
      <c r="J225" s="276"/>
    </row>
    <row r="226" spans="1:10" ht="45">
      <c r="A226" s="122"/>
      <c r="B226" s="56" t="s">
        <v>254</v>
      </c>
      <c r="C226" s="133" t="s">
        <v>224</v>
      </c>
      <c r="D226" s="133"/>
      <c r="E226" s="60"/>
      <c r="F226" s="59"/>
      <c r="G226" s="257">
        <f>G228+G231</f>
        <v>620.0600000000001</v>
      </c>
      <c r="J226" s="276"/>
    </row>
    <row r="227" spans="1:10" ht="57">
      <c r="A227" s="122"/>
      <c r="B227" s="138" t="s">
        <v>294</v>
      </c>
      <c r="C227" s="58" t="s">
        <v>224</v>
      </c>
      <c r="D227" s="58" t="s">
        <v>291</v>
      </c>
      <c r="E227" s="60"/>
      <c r="F227" s="60"/>
      <c r="G227" s="257">
        <f>G228</f>
        <v>582.86</v>
      </c>
      <c r="J227" s="276"/>
    </row>
    <row r="228" spans="1:10" ht="22.5">
      <c r="A228" s="122"/>
      <c r="B228" s="226" t="s">
        <v>66</v>
      </c>
      <c r="C228" s="58" t="s">
        <v>224</v>
      </c>
      <c r="D228" s="195" t="s">
        <v>28</v>
      </c>
      <c r="E228" s="60"/>
      <c r="F228" s="60"/>
      <c r="G228" s="257">
        <f>G229</f>
        <v>582.86</v>
      </c>
      <c r="J228" s="276"/>
    </row>
    <row r="229" spans="1:10" ht="22.5">
      <c r="A229" s="122"/>
      <c r="B229" s="32" t="s">
        <v>272</v>
      </c>
      <c r="C229" s="58" t="s">
        <v>224</v>
      </c>
      <c r="D229" s="193" t="s">
        <v>28</v>
      </c>
      <c r="E229" s="45" t="s">
        <v>285</v>
      </c>
      <c r="F229" s="45" t="s">
        <v>287</v>
      </c>
      <c r="G229" s="257">
        <v>582.86</v>
      </c>
      <c r="J229" s="276"/>
    </row>
    <row r="230" spans="1:10" ht="22.5">
      <c r="A230" s="122"/>
      <c r="B230" s="29" t="s">
        <v>279</v>
      </c>
      <c r="C230" s="58" t="s">
        <v>224</v>
      </c>
      <c r="D230" s="194" t="s">
        <v>292</v>
      </c>
      <c r="E230" s="60"/>
      <c r="F230" s="60"/>
      <c r="G230" s="257">
        <f>G231</f>
        <v>37.2</v>
      </c>
      <c r="J230" s="276"/>
    </row>
    <row r="231" spans="1:10" ht="22.5">
      <c r="A231" s="122"/>
      <c r="B231" s="55" t="s">
        <v>67</v>
      </c>
      <c r="C231" s="61" t="s">
        <v>224</v>
      </c>
      <c r="D231" s="194" t="s">
        <v>27</v>
      </c>
      <c r="E231" s="60"/>
      <c r="F231" s="60"/>
      <c r="G231" s="257">
        <f>G232</f>
        <v>37.2</v>
      </c>
      <c r="J231" s="276"/>
    </row>
    <row r="232" spans="1:10" ht="23.25" thickBot="1">
      <c r="A232" s="122"/>
      <c r="B232" s="217" t="s">
        <v>272</v>
      </c>
      <c r="C232" s="62" t="s">
        <v>224</v>
      </c>
      <c r="D232" s="236" t="s">
        <v>27</v>
      </c>
      <c r="E232" s="63" t="s">
        <v>285</v>
      </c>
      <c r="F232" s="63" t="s">
        <v>287</v>
      </c>
      <c r="G232" s="258">
        <v>37.2</v>
      </c>
      <c r="I232" s="53"/>
      <c r="J232" s="276"/>
    </row>
    <row r="233" spans="1:10" ht="45">
      <c r="A233" s="122"/>
      <c r="B233" s="138" t="s">
        <v>217</v>
      </c>
      <c r="C233" s="59" t="s">
        <v>218</v>
      </c>
      <c r="D233" s="60"/>
      <c r="E233" s="60"/>
      <c r="F233" s="60"/>
      <c r="G233" s="110">
        <f>SUM(G234)</f>
        <v>1585.022</v>
      </c>
      <c r="J233" s="276"/>
    </row>
    <row r="234" spans="1:10" ht="12.75">
      <c r="A234" s="122"/>
      <c r="B234" s="54" t="s">
        <v>215</v>
      </c>
      <c r="C234" s="58" t="s">
        <v>219</v>
      </c>
      <c r="D234" s="45"/>
      <c r="E234" s="45"/>
      <c r="F234" s="45"/>
      <c r="G234" s="109">
        <f>SUM(G235)</f>
        <v>1585.022</v>
      </c>
      <c r="J234" s="276"/>
    </row>
    <row r="235" spans="1:10" ht="33.75">
      <c r="A235" s="122"/>
      <c r="B235" s="54" t="s">
        <v>70</v>
      </c>
      <c r="C235" s="58" t="s">
        <v>220</v>
      </c>
      <c r="D235" s="45"/>
      <c r="E235" s="45"/>
      <c r="F235" s="45"/>
      <c r="G235" s="109">
        <f>G236</f>
        <v>1585.022</v>
      </c>
      <c r="J235" s="276"/>
    </row>
    <row r="236" spans="1:10" ht="57">
      <c r="A236" s="122"/>
      <c r="B236" s="138" t="s">
        <v>294</v>
      </c>
      <c r="C236" s="58" t="s">
        <v>220</v>
      </c>
      <c r="D236" s="45" t="s">
        <v>291</v>
      </c>
      <c r="E236" s="45"/>
      <c r="F236" s="45"/>
      <c r="G236" s="109">
        <f>G237</f>
        <v>1585.022</v>
      </c>
      <c r="J236" s="276"/>
    </row>
    <row r="237" spans="1:10" ht="22.5">
      <c r="A237" s="122"/>
      <c r="B237" s="55" t="s">
        <v>66</v>
      </c>
      <c r="C237" s="58" t="s">
        <v>220</v>
      </c>
      <c r="D237" s="45" t="s">
        <v>28</v>
      </c>
      <c r="E237" s="45"/>
      <c r="F237" s="45"/>
      <c r="G237" s="109">
        <f>G238</f>
        <v>1585.022</v>
      </c>
      <c r="J237" s="276"/>
    </row>
    <row r="238" spans="1:10" ht="34.5" thickBot="1">
      <c r="A238" s="173"/>
      <c r="B238" s="54" t="s">
        <v>113</v>
      </c>
      <c r="C238" s="58" t="s">
        <v>220</v>
      </c>
      <c r="D238" s="45" t="s">
        <v>28</v>
      </c>
      <c r="E238" s="45" t="s">
        <v>278</v>
      </c>
      <c r="F238" s="45" t="s">
        <v>288</v>
      </c>
      <c r="G238" s="109">
        <v>1585.022</v>
      </c>
      <c r="J238" s="276"/>
    </row>
    <row r="239" spans="1:10" ht="24" thickBot="1">
      <c r="A239" s="173"/>
      <c r="B239" s="144" t="s">
        <v>76</v>
      </c>
      <c r="C239" s="131" t="s">
        <v>226</v>
      </c>
      <c r="D239" s="131"/>
      <c r="E239" s="204"/>
      <c r="F239" s="136"/>
      <c r="G239" s="139">
        <f>SUM(G240)</f>
        <v>5681.019</v>
      </c>
      <c r="J239" s="276"/>
    </row>
    <row r="240" spans="1:10" ht="12.75">
      <c r="A240" s="173"/>
      <c r="B240" s="130" t="s">
        <v>215</v>
      </c>
      <c r="C240" s="133" t="s">
        <v>227</v>
      </c>
      <c r="D240" s="133"/>
      <c r="E240" s="205"/>
      <c r="F240" s="133"/>
      <c r="G240" s="108">
        <f>SUM(G241)</f>
        <v>5681.019</v>
      </c>
      <c r="J240" s="276"/>
    </row>
    <row r="241" spans="1:10" ht="12.75">
      <c r="A241" s="173"/>
      <c r="B241" s="54" t="s">
        <v>215</v>
      </c>
      <c r="C241" s="58" t="s">
        <v>228</v>
      </c>
      <c r="D241" s="58"/>
      <c r="E241" s="127"/>
      <c r="F241" s="127"/>
      <c r="G241" s="108">
        <f>SUM(G242)</f>
        <v>5681.019</v>
      </c>
      <c r="J241" s="276"/>
    </row>
    <row r="242" spans="1:10" ht="12.75">
      <c r="A242" s="173"/>
      <c r="B242" s="138" t="s">
        <v>77</v>
      </c>
      <c r="C242" s="59" t="s">
        <v>229</v>
      </c>
      <c r="D242" s="59"/>
      <c r="E242" s="45"/>
      <c r="F242" s="58"/>
      <c r="G242" s="108">
        <f>G245+G248</f>
        <v>5681.019</v>
      </c>
      <c r="J242" s="276"/>
    </row>
    <row r="243" spans="1:10" ht="22.5">
      <c r="A243" s="173"/>
      <c r="B243" s="29" t="s">
        <v>279</v>
      </c>
      <c r="C243" s="59" t="s">
        <v>229</v>
      </c>
      <c r="D243" s="59" t="s">
        <v>292</v>
      </c>
      <c r="E243" s="67"/>
      <c r="F243" s="67"/>
      <c r="G243" s="108">
        <f>G244</f>
        <v>5479.192</v>
      </c>
      <c r="J243" s="276"/>
    </row>
    <row r="244" spans="1:10" ht="22.5">
      <c r="A244" s="173"/>
      <c r="B244" s="55" t="s">
        <v>67</v>
      </c>
      <c r="C244" s="59" t="s">
        <v>229</v>
      </c>
      <c r="D244" s="58" t="s">
        <v>27</v>
      </c>
      <c r="E244" s="67"/>
      <c r="F244" s="67"/>
      <c r="G244" s="108">
        <f>G245</f>
        <v>5479.192</v>
      </c>
      <c r="J244" s="276"/>
    </row>
    <row r="245" spans="1:10" ht="13.5" customHeight="1">
      <c r="A245" s="173"/>
      <c r="B245" s="54" t="s">
        <v>75</v>
      </c>
      <c r="C245" s="59" t="s">
        <v>229</v>
      </c>
      <c r="D245" s="61" t="s">
        <v>27</v>
      </c>
      <c r="E245" s="67" t="s">
        <v>278</v>
      </c>
      <c r="F245" s="67" t="s">
        <v>298</v>
      </c>
      <c r="G245" s="107">
        <v>5479.192</v>
      </c>
      <c r="I245" s="125"/>
      <c r="J245" s="276"/>
    </row>
    <row r="246" spans="1:10" ht="13.5" customHeight="1">
      <c r="A246" s="173"/>
      <c r="B246" s="29" t="s">
        <v>280</v>
      </c>
      <c r="C246" s="59" t="s">
        <v>229</v>
      </c>
      <c r="D246" s="265" t="s">
        <v>293</v>
      </c>
      <c r="E246" s="266"/>
      <c r="F246" s="266"/>
      <c r="G246" s="108">
        <f>G247</f>
        <v>201.827</v>
      </c>
      <c r="I246" s="125"/>
      <c r="J246" s="276"/>
    </row>
    <row r="247" spans="1:10" ht="13.5" customHeight="1">
      <c r="A247" s="173"/>
      <c r="B247" s="55" t="s">
        <v>69</v>
      </c>
      <c r="C247" s="59" t="s">
        <v>229</v>
      </c>
      <c r="D247" s="265" t="s">
        <v>35</v>
      </c>
      <c r="E247" s="266"/>
      <c r="F247" s="266"/>
      <c r="G247" s="108">
        <f>G248</f>
        <v>201.827</v>
      </c>
      <c r="I247" s="125"/>
      <c r="J247" s="276"/>
    </row>
    <row r="248" spans="1:10" ht="18.75" customHeight="1" thickBot="1">
      <c r="A248" s="173"/>
      <c r="B248" s="128" t="s">
        <v>75</v>
      </c>
      <c r="C248" s="59" t="s">
        <v>229</v>
      </c>
      <c r="D248" s="267" t="s">
        <v>35</v>
      </c>
      <c r="E248" s="268" t="s">
        <v>278</v>
      </c>
      <c r="F248" s="266" t="s">
        <v>298</v>
      </c>
      <c r="G248" s="107">
        <v>201.827</v>
      </c>
      <c r="J248" s="276"/>
    </row>
    <row r="249" spans="1:10" ht="36" thickBot="1">
      <c r="A249" s="173"/>
      <c r="B249" s="144" t="s">
        <v>104</v>
      </c>
      <c r="C249" s="137" t="s">
        <v>232</v>
      </c>
      <c r="D249" s="137"/>
      <c r="E249" s="203"/>
      <c r="F249" s="137"/>
      <c r="G249" s="145">
        <f>G250</f>
        <v>14860.575</v>
      </c>
      <c r="J249" s="276"/>
    </row>
    <row r="250" spans="1:10" ht="13.5" thickBot="1">
      <c r="A250" s="122"/>
      <c r="B250" s="144" t="s">
        <v>215</v>
      </c>
      <c r="C250" s="131" t="s">
        <v>233</v>
      </c>
      <c r="D250" s="131"/>
      <c r="E250" s="203"/>
      <c r="F250" s="131"/>
      <c r="G250" s="139">
        <f>G251</f>
        <v>14860.575</v>
      </c>
      <c r="J250" s="276"/>
    </row>
    <row r="251" spans="1:10" ht="13.5" thickBot="1">
      <c r="A251" s="122"/>
      <c r="B251" s="144" t="s">
        <v>215</v>
      </c>
      <c r="C251" s="131" t="s">
        <v>234</v>
      </c>
      <c r="D251" s="131"/>
      <c r="E251" s="203"/>
      <c r="F251" s="131"/>
      <c r="G251" s="139">
        <f>G252+G264+G268+G272+G276+G280+G284+G303+G311+G315+G322+G256+G292+G307+G296+G260+G288</f>
        <v>14860.575</v>
      </c>
      <c r="J251" s="276"/>
    </row>
    <row r="252" spans="1:10" ht="33.75">
      <c r="A252" s="122"/>
      <c r="B252" s="130" t="s">
        <v>72</v>
      </c>
      <c r="C252" s="59" t="s">
        <v>235</v>
      </c>
      <c r="D252" s="133"/>
      <c r="E252" s="133"/>
      <c r="F252" s="59"/>
      <c r="G252" s="248">
        <f>G253</f>
        <v>0</v>
      </c>
      <c r="J252" s="276"/>
    </row>
    <row r="253" spans="1:10" ht="12.75">
      <c r="A253" s="122"/>
      <c r="B253" s="29" t="s">
        <v>280</v>
      </c>
      <c r="C253" s="58" t="s">
        <v>235</v>
      </c>
      <c r="D253" s="58" t="s">
        <v>293</v>
      </c>
      <c r="E253" s="58"/>
      <c r="F253" s="58"/>
      <c r="G253" s="248">
        <f>G254</f>
        <v>0</v>
      </c>
      <c r="J253" s="276"/>
    </row>
    <row r="254" spans="1:10" ht="12.75">
      <c r="A254" s="122"/>
      <c r="B254" s="132" t="s">
        <v>73</v>
      </c>
      <c r="C254" s="58" t="s">
        <v>235</v>
      </c>
      <c r="D254" s="66" t="s">
        <v>74</v>
      </c>
      <c r="E254" s="127"/>
      <c r="F254" s="127"/>
      <c r="G254" s="248">
        <f>G255</f>
        <v>0</v>
      </c>
      <c r="J254" s="276"/>
    </row>
    <row r="255" spans="1:10" ht="13.5" thickBot="1">
      <c r="A255" s="122"/>
      <c r="B255" s="238" t="s">
        <v>115</v>
      </c>
      <c r="C255" s="62" t="s">
        <v>235</v>
      </c>
      <c r="D255" s="62" t="s">
        <v>74</v>
      </c>
      <c r="E255" s="63" t="s">
        <v>278</v>
      </c>
      <c r="F255" s="63" t="s">
        <v>277</v>
      </c>
      <c r="G255" s="111">
        <v>0</v>
      </c>
      <c r="J255" s="276"/>
    </row>
    <row r="256" spans="1:10" ht="22.5">
      <c r="A256" s="122"/>
      <c r="B256" s="274" t="s">
        <v>309</v>
      </c>
      <c r="C256" s="66" t="s">
        <v>311</v>
      </c>
      <c r="D256" s="127"/>
      <c r="E256" s="133"/>
      <c r="F256" s="127"/>
      <c r="G256" s="112">
        <f>G257</f>
        <v>1092.2</v>
      </c>
      <c r="J256" s="276"/>
    </row>
    <row r="257" spans="1:10" ht="55.5" customHeight="1">
      <c r="A257" s="122"/>
      <c r="B257" s="274" t="s">
        <v>294</v>
      </c>
      <c r="C257" s="58" t="s">
        <v>311</v>
      </c>
      <c r="D257" s="58" t="s">
        <v>291</v>
      </c>
      <c r="E257" s="58"/>
      <c r="F257" s="45"/>
      <c r="G257" s="107">
        <f>G258</f>
        <v>1092.2</v>
      </c>
      <c r="J257" s="276"/>
    </row>
    <row r="258" spans="1:10" ht="22.5">
      <c r="A258" s="122"/>
      <c r="B258" s="55" t="s">
        <v>66</v>
      </c>
      <c r="C258" s="58" t="s">
        <v>311</v>
      </c>
      <c r="D258" s="127" t="s">
        <v>28</v>
      </c>
      <c r="E258" s="58"/>
      <c r="F258" s="127"/>
      <c r="G258" s="107">
        <f>G259</f>
        <v>1092.2</v>
      </c>
      <c r="J258" s="276"/>
    </row>
    <row r="259" spans="1:10" ht="13.5" thickBot="1">
      <c r="A259" s="122"/>
      <c r="B259" s="232" t="s">
        <v>310</v>
      </c>
      <c r="C259" s="66" t="s">
        <v>311</v>
      </c>
      <c r="D259" s="62" t="s">
        <v>28</v>
      </c>
      <c r="E259" s="62" t="s">
        <v>290</v>
      </c>
      <c r="F259" s="63" t="s">
        <v>285</v>
      </c>
      <c r="G259" s="111">
        <v>1092.2</v>
      </c>
      <c r="J259" s="286"/>
    </row>
    <row r="260" spans="1:10" ht="12.75">
      <c r="A260" s="122"/>
      <c r="B260" s="57" t="s">
        <v>181</v>
      </c>
      <c r="C260" s="287" t="s">
        <v>327</v>
      </c>
      <c r="D260" s="133"/>
      <c r="E260" s="133"/>
      <c r="F260" s="133"/>
      <c r="G260" s="247">
        <f>G261</f>
        <v>100</v>
      </c>
      <c r="J260" s="276"/>
    </row>
    <row r="261" spans="1:10" ht="12.75">
      <c r="A261" s="122"/>
      <c r="B261" s="29" t="s">
        <v>280</v>
      </c>
      <c r="C261" s="59" t="s">
        <v>327</v>
      </c>
      <c r="D261" s="60" t="s">
        <v>293</v>
      </c>
      <c r="E261" s="66"/>
      <c r="F261" s="127"/>
      <c r="G261" s="107">
        <f>G262</f>
        <v>100</v>
      </c>
      <c r="J261" s="276"/>
    </row>
    <row r="262" spans="1:10" ht="12.75">
      <c r="A262" s="122"/>
      <c r="B262" s="132" t="s">
        <v>69</v>
      </c>
      <c r="C262" s="59" t="s">
        <v>327</v>
      </c>
      <c r="D262" s="60" t="s">
        <v>35</v>
      </c>
      <c r="E262" s="58"/>
      <c r="F262" s="58"/>
      <c r="G262" s="112">
        <f>G263</f>
        <v>100</v>
      </c>
      <c r="J262" s="276"/>
    </row>
    <row r="263" spans="1:10" ht="13.5" thickBot="1">
      <c r="A263" s="122"/>
      <c r="B263" s="222" t="s">
        <v>110</v>
      </c>
      <c r="C263" s="66" t="s">
        <v>327</v>
      </c>
      <c r="D263" s="66" t="s">
        <v>35</v>
      </c>
      <c r="E263" s="288" t="s">
        <v>288</v>
      </c>
      <c r="F263" s="127" t="s">
        <v>286</v>
      </c>
      <c r="G263" s="111">
        <v>100</v>
      </c>
      <c r="J263" s="276"/>
    </row>
    <row r="264" spans="1:10" ht="12.75">
      <c r="A264" s="122"/>
      <c r="B264" s="130" t="s">
        <v>78</v>
      </c>
      <c r="C264" s="133" t="s">
        <v>236</v>
      </c>
      <c r="D264" s="133"/>
      <c r="E264" s="68"/>
      <c r="F264" s="133"/>
      <c r="G264" s="108">
        <f>G266</f>
        <v>920.875</v>
      </c>
      <c r="I264" s="53"/>
      <c r="J264" s="276"/>
    </row>
    <row r="265" spans="1:10" ht="22.5">
      <c r="A265" s="122"/>
      <c r="B265" s="29" t="s">
        <v>279</v>
      </c>
      <c r="C265" s="58" t="s">
        <v>236</v>
      </c>
      <c r="D265" s="60" t="s">
        <v>292</v>
      </c>
      <c r="E265" s="68"/>
      <c r="F265" s="59"/>
      <c r="G265" s="108">
        <f>G266</f>
        <v>920.875</v>
      </c>
      <c r="I265" s="53"/>
      <c r="J265" s="276"/>
    </row>
    <row r="266" spans="1:10" ht="22.5">
      <c r="A266" s="122"/>
      <c r="B266" s="55" t="s">
        <v>67</v>
      </c>
      <c r="C266" s="58" t="s">
        <v>236</v>
      </c>
      <c r="D266" s="60" t="s">
        <v>27</v>
      </c>
      <c r="E266" s="68"/>
      <c r="F266" s="59"/>
      <c r="G266" s="108">
        <f>G267</f>
        <v>920.875</v>
      </c>
      <c r="I266" s="53"/>
      <c r="J266" s="276"/>
    </row>
    <row r="267" spans="1:10" ht="13.5" thickBot="1">
      <c r="A267" s="122"/>
      <c r="B267" s="232" t="s">
        <v>106</v>
      </c>
      <c r="C267" s="62" t="s">
        <v>236</v>
      </c>
      <c r="D267" s="63" t="s">
        <v>27</v>
      </c>
      <c r="E267" s="65" t="s">
        <v>288</v>
      </c>
      <c r="F267" s="62" t="s">
        <v>299</v>
      </c>
      <c r="G267" s="111">
        <v>920.875</v>
      </c>
      <c r="I267" s="53"/>
      <c r="J267" s="276"/>
    </row>
    <row r="268" spans="1:10" ht="12.75">
      <c r="A268" s="122"/>
      <c r="B268" s="138" t="s">
        <v>79</v>
      </c>
      <c r="C268" s="66" t="s">
        <v>237</v>
      </c>
      <c r="D268" s="133"/>
      <c r="E268" s="254"/>
      <c r="F268" s="133"/>
      <c r="G268" s="108">
        <f>G269</f>
        <v>398.84</v>
      </c>
      <c r="J268" s="276"/>
    </row>
    <row r="269" spans="1:10" ht="22.5">
      <c r="A269" s="122"/>
      <c r="B269" s="29" t="s">
        <v>279</v>
      </c>
      <c r="C269" s="58" t="s">
        <v>237</v>
      </c>
      <c r="D269" s="127" t="s">
        <v>292</v>
      </c>
      <c r="E269" s="69"/>
      <c r="F269" s="66"/>
      <c r="G269" s="108">
        <f>G270</f>
        <v>398.84</v>
      </c>
      <c r="J269" s="276"/>
    </row>
    <row r="270" spans="1:10" ht="22.5">
      <c r="A270" s="122"/>
      <c r="B270" s="55" t="s">
        <v>67</v>
      </c>
      <c r="C270" s="58" t="s">
        <v>237</v>
      </c>
      <c r="D270" s="58" t="s">
        <v>27</v>
      </c>
      <c r="E270" s="64"/>
      <c r="F270" s="58"/>
      <c r="G270" s="108">
        <f>G271</f>
        <v>398.84</v>
      </c>
      <c r="J270" s="276"/>
    </row>
    <row r="271" spans="1:10" ht="13.5" thickBot="1">
      <c r="A271" s="122"/>
      <c r="B271" s="54" t="s">
        <v>106</v>
      </c>
      <c r="C271" s="62" t="s">
        <v>237</v>
      </c>
      <c r="D271" s="63" t="s">
        <v>27</v>
      </c>
      <c r="E271" s="65" t="s">
        <v>288</v>
      </c>
      <c r="F271" s="62" t="s">
        <v>299</v>
      </c>
      <c r="G271" s="111">
        <v>398.84</v>
      </c>
      <c r="J271" s="276"/>
    </row>
    <row r="272" spans="1:10" ht="22.5">
      <c r="A272" s="122"/>
      <c r="B272" s="130" t="s">
        <v>80</v>
      </c>
      <c r="C272" s="59" t="s">
        <v>238</v>
      </c>
      <c r="D272" s="60"/>
      <c r="E272" s="68"/>
      <c r="F272" s="59"/>
      <c r="G272" s="108">
        <f>G274</f>
        <v>1157.7</v>
      </c>
      <c r="J272" s="276"/>
    </row>
    <row r="273" spans="1:10" ht="22.5">
      <c r="A273" s="122"/>
      <c r="B273" s="29" t="s">
        <v>279</v>
      </c>
      <c r="C273" s="58" t="s">
        <v>238</v>
      </c>
      <c r="D273" s="58" t="s">
        <v>292</v>
      </c>
      <c r="E273" s="64"/>
      <c r="F273" s="58"/>
      <c r="G273" s="107">
        <f>G274</f>
        <v>1157.7</v>
      </c>
      <c r="J273" s="276"/>
    </row>
    <row r="274" spans="1:10" ht="22.5">
      <c r="A274" s="122"/>
      <c r="B274" s="55" t="s">
        <v>67</v>
      </c>
      <c r="C274" s="58" t="s">
        <v>238</v>
      </c>
      <c r="D274" s="127" t="s">
        <v>27</v>
      </c>
      <c r="E274" s="69"/>
      <c r="F274" s="66"/>
      <c r="G274" s="112">
        <f>G275</f>
        <v>1157.7</v>
      </c>
      <c r="J274" s="276"/>
    </row>
    <row r="275" spans="1:10" ht="13.5" thickBot="1">
      <c r="A275" s="122"/>
      <c r="B275" s="54" t="s">
        <v>106</v>
      </c>
      <c r="C275" s="58" t="s">
        <v>238</v>
      </c>
      <c r="D275" s="67" t="s">
        <v>27</v>
      </c>
      <c r="E275" s="62" t="s">
        <v>288</v>
      </c>
      <c r="F275" s="61" t="s">
        <v>299</v>
      </c>
      <c r="G275" s="111">
        <v>1157.7</v>
      </c>
      <c r="J275" s="276"/>
    </row>
    <row r="276" spans="1:10" ht="22.5">
      <c r="A276" s="122"/>
      <c r="B276" s="130" t="s">
        <v>82</v>
      </c>
      <c r="C276" s="133" t="s">
        <v>246</v>
      </c>
      <c r="D276" s="133"/>
      <c r="E276" s="68"/>
      <c r="F276" s="133"/>
      <c r="G276" s="108">
        <f>G278</f>
        <v>3141.471</v>
      </c>
      <c r="J276" s="276"/>
    </row>
    <row r="277" spans="1:10" ht="22.5">
      <c r="A277" s="122"/>
      <c r="B277" s="29" t="s">
        <v>279</v>
      </c>
      <c r="C277" s="58" t="s">
        <v>246</v>
      </c>
      <c r="D277" s="60" t="s">
        <v>292</v>
      </c>
      <c r="E277" s="68"/>
      <c r="F277" s="59"/>
      <c r="G277" s="108">
        <f>G278</f>
        <v>3141.471</v>
      </c>
      <c r="J277" s="276"/>
    </row>
    <row r="278" spans="1:10" ht="22.5">
      <c r="A278" s="122"/>
      <c r="B278" s="55" t="s">
        <v>67</v>
      </c>
      <c r="C278" s="59" t="s">
        <v>246</v>
      </c>
      <c r="D278" s="60" t="s">
        <v>27</v>
      </c>
      <c r="E278" s="68"/>
      <c r="F278" s="59"/>
      <c r="G278" s="108">
        <f>G279</f>
        <v>3141.471</v>
      </c>
      <c r="J278" s="276"/>
    </row>
    <row r="279" spans="1:10" ht="13.5" thickBot="1">
      <c r="A279" s="122"/>
      <c r="B279" s="238" t="s">
        <v>81</v>
      </c>
      <c r="C279" s="62" t="s">
        <v>246</v>
      </c>
      <c r="D279" s="63" t="s">
        <v>27</v>
      </c>
      <c r="E279" s="65" t="s">
        <v>289</v>
      </c>
      <c r="F279" s="62" t="s">
        <v>278</v>
      </c>
      <c r="G279" s="111">
        <v>3141.471</v>
      </c>
      <c r="J279" s="276"/>
    </row>
    <row r="280" spans="1:10" ht="12.75">
      <c r="A280" s="122"/>
      <c r="B280" s="57" t="s">
        <v>83</v>
      </c>
      <c r="C280" s="59" t="s">
        <v>239</v>
      </c>
      <c r="D280" s="60"/>
      <c r="E280" s="68"/>
      <c r="F280" s="59"/>
      <c r="G280" s="108">
        <f>G282</f>
        <v>800.784</v>
      </c>
      <c r="J280" s="276"/>
    </row>
    <row r="281" spans="1:10" ht="22.5">
      <c r="A281" s="122"/>
      <c r="B281" s="29" t="s">
        <v>279</v>
      </c>
      <c r="C281" s="59" t="s">
        <v>239</v>
      </c>
      <c r="D281" s="60" t="s">
        <v>292</v>
      </c>
      <c r="E281" s="68"/>
      <c r="F281" s="59"/>
      <c r="G281" s="108">
        <f>G282</f>
        <v>800.784</v>
      </c>
      <c r="J281" s="276"/>
    </row>
    <row r="282" spans="1:10" ht="22.5">
      <c r="A282" s="122"/>
      <c r="B282" s="55" t="s">
        <v>67</v>
      </c>
      <c r="C282" s="59" t="s">
        <v>239</v>
      </c>
      <c r="D282" s="60" t="s">
        <v>27</v>
      </c>
      <c r="E282" s="68"/>
      <c r="F282" s="59"/>
      <c r="G282" s="108">
        <f>G283</f>
        <v>800.784</v>
      </c>
      <c r="J282" s="276"/>
    </row>
    <row r="283" spans="1:10" ht="13.5" thickBot="1">
      <c r="A283" s="122"/>
      <c r="B283" s="232" t="s">
        <v>81</v>
      </c>
      <c r="C283" s="62" t="s">
        <v>239</v>
      </c>
      <c r="D283" s="63" t="s">
        <v>27</v>
      </c>
      <c r="E283" s="65" t="s">
        <v>289</v>
      </c>
      <c r="F283" s="62" t="s">
        <v>278</v>
      </c>
      <c r="G283" s="111">
        <v>800.784</v>
      </c>
      <c r="J283" s="276"/>
    </row>
    <row r="284" spans="1:10" ht="33.75">
      <c r="A284" s="122"/>
      <c r="B284" s="140" t="s">
        <v>84</v>
      </c>
      <c r="C284" s="59" t="s">
        <v>240</v>
      </c>
      <c r="D284" s="60"/>
      <c r="E284" s="68"/>
      <c r="F284" s="59"/>
      <c r="G284" s="247">
        <f>G286</f>
        <v>2053.143</v>
      </c>
      <c r="I284" s="53"/>
      <c r="J284" s="276"/>
    </row>
    <row r="285" spans="1:10" ht="22.5">
      <c r="A285" s="122"/>
      <c r="B285" s="29" t="s">
        <v>279</v>
      </c>
      <c r="C285" s="59" t="s">
        <v>240</v>
      </c>
      <c r="D285" s="60" t="s">
        <v>292</v>
      </c>
      <c r="E285" s="68"/>
      <c r="F285" s="59"/>
      <c r="G285" s="112">
        <f>G286</f>
        <v>2053.143</v>
      </c>
      <c r="I285" s="53"/>
      <c r="J285" s="276"/>
    </row>
    <row r="286" spans="1:10" ht="22.5">
      <c r="A286" s="122"/>
      <c r="B286" s="55" t="s">
        <v>67</v>
      </c>
      <c r="C286" s="59" t="s">
        <v>240</v>
      </c>
      <c r="D286" s="60" t="s">
        <v>27</v>
      </c>
      <c r="E286" s="68"/>
      <c r="F286" s="59"/>
      <c r="G286" s="107">
        <f>G287</f>
        <v>2053.143</v>
      </c>
      <c r="I286" s="53"/>
      <c r="J286" s="276"/>
    </row>
    <row r="287" spans="1:10" ht="13.5" thickBot="1">
      <c r="A287" s="122"/>
      <c r="B287" s="239" t="s">
        <v>111</v>
      </c>
      <c r="C287" s="62" t="s">
        <v>240</v>
      </c>
      <c r="D287" s="63" t="s">
        <v>27</v>
      </c>
      <c r="E287" s="65" t="s">
        <v>289</v>
      </c>
      <c r="F287" s="62" t="s">
        <v>290</v>
      </c>
      <c r="G287" s="111">
        <v>2053.143</v>
      </c>
      <c r="I287" s="53"/>
      <c r="J287" s="276"/>
    </row>
    <row r="288" spans="1:10" ht="33.75">
      <c r="A288" s="122"/>
      <c r="B288" s="140" t="s">
        <v>84</v>
      </c>
      <c r="C288" s="59" t="s">
        <v>240</v>
      </c>
      <c r="D288" s="60"/>
      <c r="E288" s="68"/>
      <c r="F288" s="59"/>
      <c r="G288" s="247">
        <f>G290</f>
        <v>8.043</v>
      </c>
      <c r="I288" s="53"/>
      <c r="J288" s="276"/>
    </row>
    <row r="289" spans="1:10" ht="12.75">
      <c r="A289" s="122"/>
      <c r="B289" s="29" t="s">
        <v>280</v>
      </c>
      <c r="C289" s="59" t="s">
        <v>240</v>
      </c>
      <c r="D289" s="60" t="s">
        <v>293</v>
      </c>
      <c r="E289" s="68"/>
      <c r="F289" s="59"/>
      <c r="G289" s="112">
        <f>G290</f>
        <v>8.043</v>
      </c>
      <c r="I289" s="53"/>
      <c r="J289" s="276"/>
    </row>
    <row r="290" spans="1:10" ht="12.75">
      <c r="A290" s="122"/>
      <c r="B290" s="289" t="s">
        <v>329</v>
      </c>
      <c r="C290" s="59" t="s">
        <v>240</v>
      </c>
      <c r="D290" s="60" t="s">
        <v>328</v>
      </c>
      <c r="E290" s="68"/>
      <c r="F290" s="59"/>
      <c r="G290" s="107">
        <f>G291</f>
        <v>8.043</v>
      </c>
      <c r="I290" s="53"/>
      <c r="J290" s="276"/>
    </row>
    <row r="291" spans="1:10" ht="13.5" thickBot="1">
      <c r="A291" s="122"/>
      <c r="B291" s="239" t="s">
        <v>111</v>
      </c>
      <c r="C291" s="62" t="s">
        <v>240</v>
      </c>
      <c r="D291" s="63" t="s">
        <v>328</v>
      </c>
      <c r="E291" s="65" t="s">
        <v>289</v>
      </c>
      <c r="F291" s="62" t="s">
        <v>290</v>
      </c>
      <c r="G291" s="111">
        <v>8.043</v>
      </c>
      <c r="I291" s="53"/>
      <c r="J291" s="276"/>
    </row>
    <row r="292" spans="1:10" ht="33.75">
      <c r="A292" s="122"/>
      <c r="B292" s="140" t="s">
        <v>84</v>
      </c>
      <c r="C292" s="59" t="s">
        <v>240</v>
      </c>
      <c r="D292" s="60"/>
      <c r="E292" s="68"/>
      <c r="F292" s="59"/>
      <c r="G292" s="247">
        <f>G294</f>
        <v>75.202</v>
      </c>
      <c r="I292" s="53"/>
      <c r="J292" s="276"/>
    </row>
    <row r="293" spans="1:10" ht="12.75">
      <c r="A293" s="122"/>
      <c r="B293" s="29" t="s">
        <v>280</v>
      </c>
      <c r="C293" s="59" t="s">
        <v>240</v>
      </c>
      <c r="D293" s="60" t="s">
        <v>293</v>
      </c>
      <c r="E293" s="68"/>
      <c r="F293" s="59"/>
      <c r="G293" s="112">
        <f>G294</f>
        <v>75.202</v>
      </c>
      <c r="I293" s="53"/>
      <c r="J293" s="276"/>
    </row>
    <row r="294" spans="1:10" ht="12.75">
      <c r="A294" s="122"/>
      <c r="B294" s="132" t="s">
        <v>69</v>
      </c>
      <c r="C294" s="59" t="s">
        <v>240</v>
      </c>
      <c r="D294" s="60" t="s">
        <v>35</v>
      </c>
      <c r="E294" s="68"/>
      <c r="F294" s="59"/>
      <c r="G294" s="107">
        <f>G295</f>
        <v>75.202</v>
      </c>
      <c r="I294" s="53"/>
      <c r="J294" s="276"/>
    </row>
    <row r="295" spans="1:10" ht="13.5" thickBot="1">
      <c r="A295" s="122"/>
      <c r="B295" s="239" t="s">
        <v>111</v>
      </c>
      <c r="C295" s="62" t="s">
        <v>240</v>
      </c>
      <c r="D295" s="63" t="s">
        <v>35</v>
      </c>
      <c r="E295" s="65" t="s">
        <v>289</v>
      </c>
      <c r="F295" s="62" t="s">
        <v>290</v>
      </c>
      <c r="G295" s="111">
        <v>75.202</v>
      </c>
      <c r="I295" s="53"/>
      <c r="J295" s="276"/>
    </row>
    <row r="296" spans="1:10" ht="22.5">
      <c r="A296" s="122"/>
      <c r="B296" s="282" t="s">
        <v>324</v>
      </c>
      <c r="C296" s="10" t="s">
        <v>326</v>
      </c>
      <c r="D296" s="133"/>
      <c r="E296" s="133"/>
      <c r="F296" s="133"/>
      <c r="G296" s="247">
        <f>G297+G300</f>
        <v>405.24899999999997</v>
      </c>
      <c r="I296" s="53"/>
      <c r="J296" s="276"/>
    </row>
    <row r="297" spans="1:10" ht="22.5">
      <c r="A297" s="122"/>
      <c r="B297" s="29" t="s">
        <v>279</v>
      </c>
      <c r="C297" s="28" t="s">
        <v>326</v>
      </c>
      <c r="D297" s="59" t="s">
        <v>292</v>
      </c>
      <c r="E297" s="68"/>
      <c r="F297" s="58"/>
      <c r="G297" s="108">
        <f>G298</f>
        <v>140.099</v>
      </c>
      <c r="I297" s="53"/>
      <c r="J297" s="276"/>
    </row>
    <row r="298" spans="1:10" ht="22.5">
      <c r="A298" s="122"/>
      <c r="B298" s="55" t="s">
        <v>67</v>
      </c>
      <c r="C298" s="28" t="s">
        <v>326</v>
      </c>
      <c r="D298" s="59" t="s">
        <v>27</v>
      </c>
      <c r="E298" s="68"/>
      <c r="F298" s="58"/>
      <c r="G298" s="108">
        <f>G299</f>
        <v>140.099</v>
      </c>
      <c r="I298" s="53"/>
      <c r="J298" s="276"/>
    </row>
    <row r="299" spans="1:10" ht="12.75">
      <c r="A299" s="122"/>
      <c r="B299" s="29" t="s">
        <v>112</v>
      </c>
      <c r="C299" s="28" t="s">
        <v>326</v>
      </c>
      <c r="D299" s="284">
        <v>240</v>
      </c>
      <c r="E299" s="260" t="s">
        <v>289</v>
      </c>
      <c r="F299" s="261" t="s">
        <v>285</v>
      </c>
      <c r="G299" s="96">
        <v>140.099</v>
      </c>
      <c r="I299" s="53"/>
      <c r="J299" s="276"/>
    </row>
    <row r="300" spans="1:10" ht="12.75">
      <c r="A300" s="122"/>
      <c r="B300" s="29" t="s">
        <v>280</v>
      </c>
      <c r="C300" s="28" t="s">
        <v>326</v>
      </c>
      <c r="D300" s="259">
        <v>800</v>
      </c>
      <c r="E300" s="260"/>
      <c r="F300" s="261"/>
      <c r="G300" s="96">
        <f>G301</f>
        <v>265.15</v>
      </c>
      <c r="I300" s="53"/>
      <c r="J300" s="276"/>
    </row>
    <row r="301" spans="1:10" ht="12.75">
      <c r="A301" s="122"/>
      <c r="B301" s="226" t="s">
        <v>69</v>
      </c>
      <c r="C301" s="28" t="s">
        <v>326</v>
      </c>
      <c r="D301" s="259">
        <v>850</v>
      </c>
      <c r="E301" s="260"/>
      <c r="F301" s="261"/>
      <c r="G301" s="227">
        <f>G302</f>
        <v>265.15</v>
      </c>
      <c r="I301" s="188"/>
      <c r="J301" s="276"/>
    </row>
    <row r="302" spans="1:10" ht="13.5" thickBot="1">
      <c r="A302" s="122"/>
      <c r="B302" s="225" t="s">
        <v>112</v>
      </c>
      <c r="C302" s="35" t="s">
        <v>326</v>
      </c>
      <c r="D302" s="262">
        <v>850</v>
      </c>
      <c r="E302" s="263" t="s">
        <v>289</v>
      </c>
      <c r="F302" s="264" t="s">
        <v>285</v>
      </c>
      <c r="G302" s="103">
        <v>265.15</v>
      </c>
      <c r="I302" s="53"/>
      <c r="J302" s="276"/>
    </row>
    <row r="303" spans="1:10" ht="22.5">
      <c r="A303" s="122"/>
      <c r="B303" s="29" t="s">
        <v>305</v>
      </c>
      <c r="C303" s="28" t="s">
        <v>306</v>
      </c>
      <c r="D303" s="211"/>
      <c r="E303" s="8"/>
      <c r="F303" s="9"/>
      <c r="G303" s="96">
        <f>G305</f>
        <v>2478</v>
      </c>
      <c r="I303" s="53"/>
      <c r="J303" s="276"/>
    </row>
    <row r="304" spans="1:10" ht="57">
      <c r="A304" s="122"/>
      <c r="B304" s="138" t="s">
        <v>294</v>
      </c>
      <c r="C304" s="10" t="s">
        <v>306</v>
      </c>
      <c r="D304" s="211">
        <v>100</v>
      </c>
      <c r="E304" s="8"/>
      <c r="F304" s="9"/>
      <c r="G304" s="96">
        <f>G305</f>
        <v>2478</v>
      </c>
      <c r="I304" s="53"/>
      <c r="J304" s="276"/>
    </row>
    <row r="305" spans="1:10" ht="22.5">
      <c r="A305" s="122"/>
      <c r="B305" s="283" t="s">
        <v>122</v>
      </c>
      <c r="C305" s="10" t="s">
        <v>306</v>
      </c>
      <c r="D305" s="211">
        <v>110</v>
      </c>
      <c r="E305" s="8"/>
      <c r="F305" s="9"/>
      <c r="G305" s="96">
        <f>G306</f>
        <v>2478</v>
      </c>
      <c r="I305" s="53"/>
      <c r="J305" s="276"/>
    </row>
    <row r="306" spans="1:10" ht="13.5" thickBot="1">
      <c r="A306" s="122"/>
      <c r="B306" s="217" t="s">
        <v>108</v>
      </c>
      <c r="C306" s="34" t="s">
        <v>306</v>
      </c>
      <c r="D306" s="34">
        <v>110</v>
      </c>
      <c r="E306" s="14" t="s">
        <v>284</v>
      </c>
      <c r="F306" s="14" t="s">
        <v>278</v>
      </c>
      <c r="G306" s="99">
        <v>2478</v>
      </c>
      <c r="I306" s="53"/>
      <c r="J306" s="276"/>
    </row>
    <row r="307" spans="1:10" ht="22.5">
      <c r="A307" s="122"/>
      <c r="B307" s="29" t="s">
        <v>319</v>
      </c>
      <c r="C307" s="28" t="s">
        <v>320</v>
      </c>
      <c r="D307" s="211"/>
      <c r="E307" s="279"/>
      <c r="F307" s="278"/>
      <c r="G307" s="97">
        <f>G308</f>
        <v>350</v>
      </c>
      <c r="I307" s="53"/>
      <c r="J307" s="276"/>
    </row>
    <row r="308" spans="1:10" ht="22.5">
      <c r="A308" s="122"/>
      <c r="B308" s="29" t="s">
        <v>279</v>
      </c>
      <c r="C308" s="28" t="s">
        <v>320</v>
      </c>
      <c r="D308" s="211">
        <v>200</v>
      </c>
      <c r="E308" s="12"/>
      <c r="F308" s="196"/>
      <c r="G308" s="97">
        <f>G309</f>
        <v>350</v>
      </c>
      <c r="I308" s="53"/>
      <c r="J308" s="276"/>
    </row>
    <row r="309" spans="1:10" ht="22.5">
      <c r="A309" s="122"/>
      <c r="B309" s="55" t="s">
        <v>67</v>
      </c>
      <c r="C309" s="28" t="s">
        <v>320</v>
      </c>
      <c r="D309" s="211">
        <v>240</v>
      </c>
      <c r="E309" s="12"/>
      <c r="F309" s="196"/>
      <c r="G309" s="97">
        <f>G310</f>
        <v>350</v>
      </c>
      <c r="I309" s="53"/>
      <c r="J309" s="276"/>
    </row>
    <row r="310" spans="1:10" ht="13.5" thickBot="1">
      <c r="A310" s="122"/>
      <c r="B310" s="29" t="s">
        <v>108</v>
      </c>
      <c r="C310" s="28" t="s">
        <v>320</v>
      </c>
      <c r="D310" s="211">
        <v>240</v>
      </c>
      <c r="E310" s="8" t="s">
        <v>284</v>
      </c>
      <c r="F310" s="14" t="s">
        <v>278</v>
      </c>
      <c r="G310" s="97">
        <v>350</v>
      </c>
      <c r="I310" s="53"/>
      <c r="J310" s="276"/>
    </row>
    <row r="311" spans="1:10" ht="12.75">
      <c r="A311" s="122"/>
      <c r="B311" s="130" t="s">
        <v>86</v>
      </c>
      <c r="C311" s="133" t="s">
        <v>241</v>
      </c>
      <c r="D311" s="133"/>
      <c r="E311" s="205"/>
      <c r="F311" s="60"/>
      <c r="G311" s="247">
        <f>G313</f>
        <v>523.932</v>
      </c>
      <c r="I311" s="53"/>
      <c r="J311" s="276"/>
    </row>
    <row r="312" spans="1:10" ht="12.75">
      <c r="A312" s="122"/>
      <c r="B312" s="138" t="s">
        <v>300</v>
      </c>
      <c r="C312" s="45" t="s">
        <v>241</v>
      </c>
      <c r="D312" s="60" t="s">
        <v>301</v>
      </c>
      <c r="E312" s="60"/>
      <c r="F312" s="60"/>
      <c r="G312" s="108">
        <f>G313</f>
        <v>523.932</v>
      </c>
      <c r="I312" s="53"/>
      <c r="J312" s="276"/>
    </row>
    <row r="313" spans="1:10" ht="23.25">
      <c r="A313" s="122"/>
      <c r="B313" s="240" t="s">
        <v>117</v>
      </c>
      <c r="C313" s="45" t="s">
        <v>241</v>
      </c>
      <c r="D313" s="60" t="s">
        <v>118</v>
      </c>
      <c r="E313" s="60"/>
      <c r="F313" s="60"/>
      <c r="G313" s="108">
        <f>G314</f>
        <v>523.932</v>
      </c>
      <c r="I313" s="53"/>
      <c r="J313" s="276"/>
    </row>
    <row r="314" spans="1:10" ht="13.5" thickBot="1">
      <c r="A314" s="122"/>
      <c r="B314" s="241" t="s">
        <v>85</v>
      </c>
      <c r="C314" s="63" t="s">
        <v>241</v>
      </c>
      <c r="D314" s="63" t="s">
        <v>118</v>
      </c>
      <c r="E314" s="63" t="s">
        <v>302</v>
      </c>
      <c r="F314" s="63" t="s">
        <v>278</v>
      </c>
      <c r="G314" s="111">
        <v>523.932</v>
      </c>
      <c r="I314" s="53"/>
      <c r="J314" s="276"/>
    </row>
    <row r="315" spans="1:10" ht="12.75">
      <c r="A315" s="122"/>
      <c r="B315" s="138" t="s">
        <v>88</v>
      </c>
      <c r="C315" s="60" t="s">
        <v>242</v>
      </c>
      <c r="D315" s="60"/>
      <c r="E315" s="60"/>
      <c r="F315" s="60"/>
      <c r="G315" s="108">
        <f>G316+G319</f>
        <v>70.136</v>
      </c>
      <c r="J315" s="276"/>
    </row>
    <row r="316" spans="1:10" ht="22.5">
      <c r="A316" s="122"/>
      <c r="B316" s="29" t="s">
        <v>279</v>
      </c>
      <c r="C316" s="58" t="s">
        <v>242</v>
      </c>
      <c r="D316" s="60" t="s">
        <v>292</v>
      </c>
      <c r="E316" s="60"/>
      <c r="F316" s="60"/>
      <c r="G316" s="108">
        <f>G317</f>
        <v>0.136</v>
      </c>
      <c r="J316" s="276"/>
    </row>
    <row r="317" spans="1:10" ht="22.5">
      <c r="A317" s="122"/>
      <c r="B317" s="55" t="s">
        <v>67</v>
      </c>
      <c r="C317" s="45" t="s">
        <v>242</v>
      </c>
      <c r="D317" s="60" t="s">
        <v>27</v>
      </c>
      <c r="E317" s="60"/>
      <c r="F317" s="60"/>
      <c r="G317" s="108">
        <f>G318</f>
        <v>0.136</v>
      </c>
      <c r="J317" s="276"/>
    </row>
    <row r="318" spans="1:10" ht="19.5" customHeight="1">
      <c r="A318" s="122"/>
      <c r="B318" s="54" t="s">
        <v>87</v>
      </c>
      <c r="C318" s="45" t="s">
        <v>242</v>
      </c>
      <c r="D318" s="45" t="s">
        <v>27</v>
      </c>
      <c r="E318" s="45" t="s">
        <v>302</v>
      </c>
      <c r="F318" s="45" t="s">
        <v>285</v>
      </c>
      <c r="G318" s="107">
        <v>0.136</v>
      </c>
      <c r="J318" s="276"/>
    </row>
    <row r="319" spans="1:10" ht="19.5" customHeight="1">
      <c r="A319" s="122"/>
      <c r="B319" s="138" t="s">
        <v>300</v>
      </c>
      <c r="C319" s="45" t="s">
        <v>242</v>
      </c>
      <c r="D319" s="60" t="s">
        <v>301</v>
      </c>
      <c r="E319" s="60"/>
      <c r="F319" s="60"/>
      <c r="G319" s="107">
        <f>G320</f>
        <v>70</v>
      </c>
      <c r="J319" s="276"/>
    </row>
    <row r="320" spans="1:10" ht="24" customHeight="1">
      <c r="A320" s="122"/>
      <c r="B320" s="240" t="s">
        <v>117</v>
      </c>
      <c r="C320" s="45" t="s">
        <v>242</v>
      </c>
      <c r="D320" s="60" t="s">
        <v>118</v>
      </c>
      <c r="E320" s="60"/>
      <c r="F320" s="60"/>
      <c r="G320" s="107">
        <f>G321</f>
        <v>70</v>
      </c>
      <c r="J320" s="276"/>
    </row>
    <row r="321" spans="1:10" ht="19.5" customHeight="1" thickBot="1">
      <c r="A321" s="122"/>
      <c r="B321" s="232" t="s">
        <v>87</v>
      </c>
      <c r="C321" s="60" t="s">
        <v>242</v>
      </c>
      <c r="D321" s="60" t="s">
        <v>118</v>
      </c>
      <c r="E321" s="60" t="s">
        <v>302</v>
      </c>
      <c r="F321" s="60" t="s">
        <v>285</v>
      </c>
      <c r="G321" s="275">
        <v>70</v>
      </c>
      <c r="J321" s="276"/>
    </row>
    <row r="322" spans="1:10" ht="45">
      <c r="A322" s="122"/>
      <c r="B322" s="180" t="s">
        <v>89</v>
      </c>
      <c r="C322" s="143" t="s">
        <v>243</v>
      </c>
      <c r="D322" s="143"/>
      <c r="E322" s="181"/>
      <c r="F322" s="181"/>
      <c r="G322" s="246">
        <f>G324</f>
        <v>1285</v>
      </c>
      <c r="J322" s="276"/>
    </row>
    <row r="323" spans="1:10" ht="22.5">
      <c r="A323" s="122"/>
      <c r="B323" s="29" t="s">
        <v>279</v>
      </c>
      <c r="C323" s="141" t="s">
        <v>243</v>
      </c>
      <c r="D323" s="255">
        <v>200</v>
      </c>
      <c r="E323" s="256"/>
      <c r="F323" s="142"/>
      <c r="G323" s="246">
        <f>G324</f>
        <v>1285</v>
      </c>
      <c r="J323" s="276"/>
    </row>
    <row r="324" spans="1:10" ht="22.5">
      <c r="A324" s="122"/>
      <c r="B324" s="55" t="s">
        <v>67</v>
      </c>
      <c r="C324" s="141" t="s">
        <v>243</v>
      </c>
      <c r="D324" s="242">
        <v>240</v>
      </c>
      <c r="E324" s="243"/>
      <c r="F324" s="142"/>
      <c r="G324" s="246">
        <f>G325</f>
        <v>1285</v>
      </c>
      <c r="J324" s="276"/>
    </row>
    <row r="325" spans="1:10" ht="13.5" thickBot="1">
      <c r="A325" s="122"/>
      <c r="B325" s="244" t="s">
        <v>116</v>
      </c>
      <c r="C325" s="86" t="s">
        <v>243</v>
      </c>
      <c r="D325" s="86">
        <v>240</v>
      </c>
      <c r="E325" s="87" t="s">
        <v>299</v>
      </c>
      <c r="F325" s="87" t="s">
        <v>290</v>
      </c>
      <c r="G325" s="115">
        <v>1285</v>
      </c>
      <c r="J325" s="276"/>
    </row>
    <row r="326" spans="1:10" ht="12.75">
      <c r="A326" s="192"/>
      <c r="G326" s="116"/>
      <c r="I326" s="53"/>
      <c r="J326" s="276"/>
    </row>
    <row r="327" spans="1:10" ht="15.75" customHeight="1">
      <c r="A327" s="125"/>
      <c r="G327" s="116"/>
      <c r="I327" s="53"/>
      <c r="J327" s="53"/>
    </row>
    <row r="328" spans="1:10" ht="15.75" customHeight="1">
      <c r="A328" s="122"/>
      <c r="I328" s="53"/>
      <c r="J328" s="53"/>
    </row>
    <row r="329" spans="1:10" ht="12.75">
      <c r="A329" s="122"/>
      <c r="I329" s="53"/>
      <c r="J329" s="53"/>
    </row>
    <row r="330" ht="12.75">
      <c r="A330" s="122"/>
    </row>
    <row r="331" ht="12.75">
      <c r="A331" s="122"/>
    </row>
    <row r="332" ht="12.75">
      <c r="A332" s="125"/>
    </row>
  </sheetData>
  <sheetProtection/>
  <mergeCells count="15">
    <mergeCell ref="A17:G17"/>
    <mergeCell ref="B18:G18"/>
    <mergeCell ref="A112:A114"/>
    <mergeCell ref="E8:G8"/>
    <mergeCell ref="E9:G9"/>
    <mergeCell ref="E10:G10"/>
    <mergeCell ref="E11:G11"/>
    <mergeCell ref="E12:G12"/>
    <mergeCell ref="E13:G13"/>
    <mergeCell ref="E1:G1"/>
    <mergeCell ref="E2:G2"/>
    <mergeCell ref="E3:G3"/>
    <mergeCell ref="E4:G4"/>
    <mergeCell ref="E5:G5"/>
    <mergeCell ref="E6:G6"/>
  </mergeCells>
  <printOptions horizont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2017-12-10T15:18:26Z</cp:lastPrinted>
  <dcterms:created xsi:type="dcterms:W3CDTF">1996-10-08T23:32:33Z</dcterms:created>
  <dcterms:modified xsi:type="dcterms:W3CDTF">2017-12-13T07:21:29Z</dcterms:modified>
  <cp:category/>
  <cp:version/>
  <cp:contentType/>
  <cp:contentStatus/>
</cp:coreProperties>
</file>