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тонова\МПА\1 - Постановления администрации\2021\"/>
    </mc:Choice>
  </mc:AlternateContent>
  <bookViews>
    <workbookView xWindow="-120" yWindow="-120" windowWidth="29040" windowHeight="15840"/>
  </bookViews>
  <sheets>
    <sheet name="Лист1" sheetId="1" r:id="rId1"/>
    <sheet name="Лист4" sheetId="4" r:id="rId2"/>
    <sheet name="Лист2" sheetId="2" r:id="rId3"/>
    <sheet name="Лист3" sheetId="3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4" i="1" l="1"/>
  <c r="G79" i="1"/>
  <c r="G82" i="1"/>
  <c r="G83" i="1"/>
  <c r="G84" i="1"/>
  <c r="G86" i="1"/>
  <c r="G89" i="1"/>
  <c r="G90" i="1"/>
  <c r="G91" i="1"/>
  <c r="G95" i="1"/>
  <c r="G96" i="1"/>
  <c r="G105" i="1"/>
  <c r="G107" i="1"/>
  <c r="G109" i="1"/>
  <c r="G112" i="1"/>
  <c r="G114" i="1"/>
  <c r="G117" i="1"/>
  <c r="G119" i="1"/>
  <c r="G121" i="1"/>
  <c r="G53" i="1"/>
  <c r="G43" i="1"/>
  <c r="K96" i="1"/>
  <c r="M53" i="1"/>
  <c r="M72" i="1"/>
  <c r="M123" i="1" s="1"/>
  <c r="M96" i="1"/>
  <c r="M109" i="1"/>
  <c r="M121" i="1"/>
  <c r="H53" i="1"/>
  <c r="H78" i="1"/>
  <c r="H96" i="1"/>
  <c r="H109" i="1"/>
  <c r="H121" i="1"/>
  <c r="J54" i="1"/>
  <c r="J72" i="1" s="1"/>
  <c r="J91" i="1"/>
  <c r="J96" i="1" s="1"/>
  <c r="J79" i="1"/>
  <c r="I83" i="1"/>
  <c r="K121" i="1"/>
  <c r="J121" i="1"/>
  <c r="I121" i="1"/>
  <c r="K109" i="1"/>
  <c r="J109" i="1"/>
  <c r="I109" i="1"/>
  <c r="I91" i="1"/>
  <c r="I96" i="1" s="1"/>
  <c r="I75" i="1"/>
  <c r="I73" i="1"/>
  <c r="I72" i="1"/>
  <c r="K72" i="1"/>
  <c r="K123" i="1" s="1"/>
  <c r="G123" i="1" s="1"/>
  <c r="K53" i="1"/>
  <c r="J53" i="1"/>
  <c r="I53" i="1"/>
  <c r="H123" i="1" l="1"/>
  <c r="I78" i="1"/>
  <c r="J123" i="1"/>
  <c r="I123" i="1"/>
  <c r="L109" i="1" l="1"/>
  <c r="L72" i="1"/>
  <c r="L123" i="1" s="1"/>
  <c r="G110" i="1" l="1"/>
  <c r="G101" i="1"/>
  <c r="G97" i="1"/>
  <c r="G75" i="1"/>
  <c r="G73" i="1"/>
  <c r="G68" i="1"/>
  <c r="G63" i="1"/>
  <c r="G60" i="1"/>
  <c r="G56" i="1"/>
  <c r="G54" i="1"/>
  <c r="G47" i="1"/>
  <c r="G29" i="1"/>
  <c r="G25" i="1"/>
  <c r="G22" i="1"/>
  <c r="G72" i="1" l="1"/>
  <c r="L121" i="1"/>
  <c r="L96" i="1" l="1"/>
  <c r="L53" i="1"/>
  <c r="G78" i="1" l="1"/>
</calcChain>
</file>

<file path=xl/sharedStrings.xml><?xml version="1.0" encoding="utf-8"?>
<sst xmlns="http://schemas.openxmlformats.org/spreadsheetml/2006/main" count="274" uniqueCount="165">
  <si>
    <t>№ пп</t>
  </si>
  <si>
    <t xml:space="preserve">Основные  </t>
  </si>
  <si>
    <t>мероприятия</t>
  </si>
  <si>
    <t>Мероприятия</t>
  </si>
  <si>
    <t>Источники</t>
  </si>
  <si>
    <t>Срок</t>
  </si>
  <si>
    <t>Всего,</t>
  </si>
  <si>
    <t>тыс.руб.</t>
  </si>
  <si>
    <t>мероприятий</t>
  </si>
  <si>
    <t>Уличное</t>
  </si>
  <si>
    <t>освещение</t>
  </si>
  <si>
    <t>территории</t>
  </si>
  <si>
    <t>Никольского</t>
  </si>
  <si>
    <t>городского</t>
  </si>
  <si>
    <t>поселения</t>
  </si>
  <si>
    <t>Средства</t>
  </si>
  <si>
    <t>бюджета НГП</t>
  </si>
  <si>
    <t>документации</t>
  </si>
  <si>
    <t>1.3. Схемы</t>
  </si>
  <si>
    <t>присоединения</t>
  </si>
  <si>
    <t>электрической</t>
  </si>
  <si>
    <t>мощности</t>
  </si>
  <si>
    <t>1.4. Выполнение</t>
  </si>
  <si>
    <t>работ на</t>
  </si>
  <si>
    <t>технологическое</t>
  </si>
  <si>
    <t>присоединение</t>
  </si>
  <si>
    <t>уличного</t>
  </si>
  <si>
    <t>освещения и</t>
  </si>
  <si>
    <t>изготовление</t>
  </si>
  <si>
    <t xml:space="preserve">эксплуатационной </t>
  </si>
  <si>
    <t>электроустановок</t>
  </si>
  <si>
    <t>на объеты</t>
  </si>
  <si>
    <t>администрации</t>
  </si>
  <si>
    <t>НГП ТР ЛО</t>
  </si>
  <si>
    <t>обслуживание</t>
  </si>
  <si>
    <t>наружных сетей</t>
  </si>
  <si>
    <t>вание приборов</t>
  </si>
  <si>
    <t>учета электрической</t>
  </si>
  <si>
    <t>Итого:</t>
  </si>
  <si>
    <t>Санитарное</t>
  </si>
  <si>
    <t>содержание</t>
  </si>
  <si>
    <t>городской</t>
  </si>
  <si>
    <t>2.1. Ручная уборка</t>
  </si>
  <si>
    <t>детских площадок,</t>
  </si>
  <si>
    <t xml:space="preserve">установка </t>
  </si>
  <si>
    <t>ограждений</t>
  </si>
  <si>
    <t>несанкционирован</t>
  </si>
  <si>
    <t>ных свалок</t>
  </si>
  <si>
    <t>ремонт и</t>
  </si>
  <si>
    <t>контейнерных</t>
  </si>
  <si>
    <t>площадок</t>
  </si>
  <si>
    <t>отходов 1-4 класса</t>
  </si>
  <si>
    <t xml:space="preserve">опасности </t>
  </si>
  <si>
    <t>Озеленение</t>
  </si>
  <si>
    <t>уборка травы</t>
  </si>
  <si>
    <t>цветов и деревьев и</t>
  </si>
  <si>
    <t>уход за растениями</t>
  </si>
  <si>
    <t>финансиро-</t>
  </si>
  <si>
    <t>вания</t>
  </si>
  <si>
    <t>Обслужива-</t>
  </si>
  <si>
    <t>ние ливневой</t>
  </si>
  <si>
    <t>канализации</t>
  </si>
  <si>
    <t>Приобрете-</t>
  </si>
  <si>
    <t>ние детского</t>
  </si>
  <si>
    <t>оборудова-</t>
  </si>
  <si>
    <t>ния и малых</t>
  </si>
  <si>
    <t>Празничные</t>
  </si>
  <si>
    <t>проведению</t>
  </si>
  <si>
    <t>празничных</t>
  </si>
  <si>
    <t>Генеральная</t>
  </si>
  <si>
    <t>изменений в</t>
  </si>
  <si>
    <t>схема очистки</t>
  </si>
  <si>
    <t>очистки территор.</t>
  </si>
  <si>
    <t>Опиловка</t>
  </si>
  <si>
    <t>зеленых</t>
  </si>
  <si>
    <t>насаждений</t>
  </si>
  <si>
    <t>живой изгороди</t>
  </si>
  <si>
    <t xml:space="preserve">Борьба с </t>
  </si>
  <si>
    <t>борщевиком</t>
  </si>
  <si>
    <t>Надзор</t>
  </si>
  <si>
    <t>Электро-</t>
  </si>
  <si>
    <t>хозяйство</t>
  </si>
  <si>
    <t>за электрохозяйство</t>
  </si>
  <si>
    <t>бюджета</t>
  </si>
  <si>
    <t>НГП</t>
  </si>
  <si>
    <t xml:space="preserve">бюджета </t>
  </si>
  <si>
    <t>Создание</t>
  </si>
  <si>
    <t>населения</t>
  </si>
  <si>
    <t>Повышение</t>
  </si>
  <si>
    <t>качества</t>
  </si>
  <si>
    <t xml:space="preserve"> дополнительного</t>
  </si>
  <si>
    <t xml:space="preserve"> осввещения</t>
  </si>
  <si>
    <t>генеральную схему</t>
  </si>
  <si>
    <t xml:space="preserve"> </t>
  </si>
  <si>
    <t xml:space="preserve">Осуществление мероприятий по содержанию и развитию объектов благоустройства территории по организации сбора, вывоза бытовых отходов </t>
  </si>
  <si>
    <t>=</t>
  </si>
  <si>
    <t>муниципальных</t>
  </si>
  <si>
    <t>услуг</t>
  </si>
  <si>
    <t>2018-2022</t>
  </si>
  <si>
    <t xml:space="preserve">условий для </t>
  </si>
  <si>
    <t xml:space="preserve">Финансирование  мероприятий  муниципальной  программы  "Благоустройство  территории     </t>
  </si>
  <si>
    <t>Никольского  городского поселения  Тосненского района Ленинградской  области"</t>
  </si>
  <si>
    <t>5.2. Благоустройство</t>
  </si>
  <si>
    <t>Инвентарь</t>
  </si>
  <si>
    <t>инвентаря</t>
  </si>
  <si>
    <t>специалистов</t>
  </si>
  <si>
    <t>6.1.     Подготовка к</t>
  </si>
  <si>
    <t xml:space="preserve">освещения </t>
  </si>
  <si>
    <t>Всего по программе</t>
  </si>
  <si>
    <t>показатели</t>
  </si>
  <si>
    <t>1.3.  Установка</t>
  </si>
  <si>
    <t>2.2. Содержание</t>
  </si>
  <si>
    <t xml:space="preserve">3.1. Скашивание и </t>
  </si>
  <si>
    <t>3.2. Приобретение</t>
  </si>
  <si>
    <t xml:space="preserve">1.1Услуги по </t>
  </si>
  <si>
    <t xml:space="preserve">снабжению </t>
  </si>
  <si>
    <t xml:space="preserve">электрической </t>
  </si>
  <si>
    <t>исполнение</t>
  </si>
  <si>
    <t xml:space="preserve">1.2.Техничекое </t>
  </si>
  <si>
    <t xml:space="preserve"> обслуживание</t>
  </si>
  <si>
    <t>освещения</t>
  </si>
  <si>
    <t xml:space="preserve">энергии уличного </t>
  </si>
  <si>
    <t>6.</t>
  </si>
  <si>
    <t>7.</t>
  </si>
  <si>
    <t>9.</t>
  </si>
  <si>
    <t>территории НГП</t>
  </si>
  <si>
    <t xml:space="preserve">Создание </t>
  </si>
  <si>
    <t>санитарных</t>
  </si>
  <si>
    <t xml:space="preserve"> деревьев.</t>
  </si>
  <si>
    <t xml:space="preserve">надзор, составление </t>
  </si>
  <si>
    <t xml:space="preserve"> смет</t>
  </si>
  <si>
    <t>6.1.Внесение</t>
  </si>
  <si>
    <t>7.1. Опиловка</t>
  </si>
  <si>
    <t>7.2.Формирование</t>
  </si>
  <si>
    <t xml:space="preserve">8.1.Борьба с </t>
  </si>
  <si>
    <t>9.1 Приобретение</t>
  </si>
  <si>
    <t xml:space="preserve">10.1 Технический </t>
  </si>
  <si>
    <t>11.1. Ответственный</t>
  </si>
  <si>
    <t xml:space="preserve">11.2. Обучение </t>
  </si>
  <si>
    <t xml:space="preserve"> Финансирование по годам</t>
  </si>
  <si>
    <t xml:space="preserve">архитектурных </t>
  </si>
  <si>
    <t>форм</t>
  </si>
  <si>
    <t>5.3. Приобретение</t>
  </si>
  <si>
    <t>5.4.Выполнение</t>
  </si>
  <si>
    <t>работ на благоустр.</t>
  </si>
  <si>
    <t>детской площадки</t>
  </si>
  <si>
    <r>
      <t xml:space="preserve"> </t>
    </r>
    <r>
      <rPr>
        <sz val="9"/>
        <rFont val="Times New Roman"/>
        <family val="1"/>
        <charset val="204"/>
      </rPr>
      <t>санитарных</t>
    </r>
  </si>
  <si>
    <t>2019-2023</t>
  </si>
  <si>
    <t>детского оборудования, в т.ч.</t>
  </si>
  <si>
    <t>( Приобретение и установка спортивного оборудования по адресу: г.Никольское, двор между домами №4 по Комсомольской улице, №13 по Спортивной улице, №4 по Лесной улице и №4 по Заводской улице;приобретение и установка детского игрового оборудования на территории поселения по адресу: г.Никольское, ул. Октябрьская у д.№2  )</t>
  </si>
  <si>
    <t>детских площадок</t>
  </si>
  <si>
    <t xml:space="preserve"> 4.1.Прочистка</t>
  </si>
  <si>
    <t>придорожных</t>
  </si>
  <si>
    <t>канав</t>
  </si>
  <si>
    <t>4.2. Дренажная система</t>
  </si>
  <si>
    <t>5.1.Содержание</t>
  </si>
  <si>
    <t>(для поставки оборудования депут.ср-ва)</t>
  </si>
  <si>
    <t>2.2. Ликвидация</t>
  </si>
  <si>
    <t>2.3.  Содержание,</t>
  </si>
  <si>
    <t>2.4.  Утилизация</t>
  </si>
  <si>
    <t>2.5. Приобретение контейнеров (раздельного сбора)</t>
  </si>
  <si>
    <t>5.5.Приобретение оборудования для скейт площадки (рампа для скейтборда) на территории поселения по адресу: г.Никольское, Советский проспект, д.233 (у территории АНО «Футбольный клуб «Жемчужина»)</t>
  </si>
  <si>
    <t>Областные средства</t>
  </si>
  <si>
    <t>2020-2024</t>
  </si>
  <si>
    <t xml:space="preserve">Приложение к  паспорту муниципальной
программы  администрации Никольского городского поселения Тосненского района Ленинградской области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</si>
</sst>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164" fontId="0" fillId="0" borderId="0" xfId="0" applyNumberFormat="1"/>
    <xf numFmtId="2" fontId="0" fillId="0" borderId="0" xfId="0" applyNumberFormat="1"/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5" fillId="0" borderId="1" xfId="0" applyNumberFormat="1" applyFont="1" applyBorder="1" applyAlignment="1"/>
    <xf numFmtId="2" fontId="13" fillId="0" borderId="1" xfId="0" applyNumberFormat="1" applyFont="1" applyBorder="1" applyAlignment="1"/>
    <xf numFmtId="2" fontId="12" fillId="0" borderId="1" xfId="0" applyNumberFormat="1" applyFont="1" applyBorder="1" applyAlignment="1"/>
    <xf numFmtId="0" fontId="14" fillId="0" borderId="1" xfId="0" applyFont="1" applyBorder="1"/>
    <xf numFmtId="0" fontId="1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/>
    <xf numFmtId="0" fontId="0" fillId="0" borderId="0" xfId="0" applyAlignment="1"/>
    <xf numFmtId="0" fontId="6" fillId="0" borderId="1" xfId="0" applyFont="1" applyBorder="1" applyAlignment="1"/>
    <xf numFmtId="2" fontId="15" fillId="0" borderId="1" xfId="0" applyNumberFormat="1" applyFont="1" applyBorder="1" applyAlignment="1"/>
    <xf numFmtId="2" fontId="6" fillId="0" borderId="1" xfId="0" applyNumberFormat="1" applyFont="1" applyBorder="1" applyAlignment="1"/>
    <xf numFmtId="2" fontId="7" fillId="0" borderId="1" xfId="0" applyNumberFormat="1" applyFont="1" applyBorder="1" applyAlignment="1"/>
    <xf numFmtId="0" fontId="1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/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/>
    <xf numFmtId="0" fontId="14" fillId="0" borderId="1" xfId="0" applyFont="1" applyBorder="1" applyAlignme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1" fontId="13" fillId="0" borderId="1" xfId="0" applyNumberFormat="1" applyFont="1" applyBorder="1" applyAlignment="1"/>
    <xf numFmtId="2" fontId="14" fillId="0" borderId="1" xfId="0" applyNumberFormat="1" applyFont="1" applyBorder="1" applyAlignment="1"/>
    <xf numFmtId="16" fontId="6" fillId="0" borderId="1" xfId="0" applyNumberFormat="1" applyFont="1" applyBorder="1" applyAlignment="1"/>
    <xf numFmtId="164" fontId="6" fillId="0" borderId="1" xfId="0" applyNumberFormat="1" applyFont="1" applyBorder="1" applyAlignment="1"/>
    <xf numFmtId="2" fontId="1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/>
    <xf numFmtId="2" fontId="6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/>
    <xf numFmtId="0" fontId="6" fillId="0" borderId="1" xfId="0" applyFont="1" applyFill="1" applyBorder="1" applyAlignment="1">
      <alignment horizontal="left" wrapText="1"/>
    </xf>
    <xf numFmtId="2" fontId="5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/>
    <xf numFmtId="0" fontId="15" fillId="0" borderId="1" xfId="0" applyFont="1" applyFill="1" applyBorder="1" applyAlignment="1"/>
    <xf numFmtId="2" fontId="15" fillId="0" borderId="1" xfId="0" applyNumberFormat="1" applyFont="1" applyFill="1" applyBorder="1" applyAlignment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1" xfId="0" applyFont="1" applyBorder="1" applyAlignment="1"/>
    <xf numFmtId="2" fontId="15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9"/>
  <sheetViews>
    <sheetView tabSelected="1" topLeftCell="A101" zoomScale="80" zoomScaleNormal="80" workbookViewId="0">
      <selection activeCell="M16" sqref="M16:M49"/>
    </sheetView>
  </sheetViews>
  <sheetFormatPr defaultRowHeight="15" x14ac:dyDescent="0.25"/>
  <cols>
    <col min="1" max="1" width="4.7109375" customWidth="1"/>
    <col min="2" max="2" width="12.7109375" customWidth="1"/>
    <col min="3" max="3" width="33.28515625" customWidth="1"/>
    <col min="4" max="4" width="11.5703125" customWidth="1"/>
    <col min="5" max="5" width="12.7109375" customWidth="1"/>
    <col min="6" max="6" width="0.140625" hidden="1" customWidth="1"/>
    <col min="7" max="7" width="14.28515625" customWidth="1"/>
    <col min="8" max="8" width="15.140625" hidden="1" customWidth="1"/>
    <col min="9" max="9" width="13" customWidth="1"/>
    <col min="10" max="10" width="13.28515625" customWidth="1"/>
    <col min="11" max="11" width="13" customWidth="1"/>
    <col min="12" max="13" width="14.42578125" customWidth="1"/>
    <col min="14" max="14" width="8.140625" customWidth="1"/>
    <col min="15" max="15" width="8.42578125" customWidth="1"/>
    <col min="17" max="17" width="11.7109375" customWidth="1"/>
  </cols>
  <sheetData>
    <row r="2" spans="1:17" x14ac:dyDescent="0.25">
      <c r="J2" s="29"/>
      <c r="K2" s="35" t="s">
        <v>164</v>
      </c>
      <c r="L2" s="35"/>
      <c r="M2" s="35"/>
      <c r="N2" s="35"/>
      <c r="O2" s="35"/>
    </row>
    <row r="3" spans="1:17" x14ac:dyDescent="0.25">
      <c r="J3" s="30"/>
      <c r="K3" s="35"/>
      <c r="L3" s="35"/>
      <c r="M3" s="35"/>
      <c r="N3" s="35"/>
      <c r="O3" s="35"/>
    </row>
    <row r="4" spans="1:17" ht="15.75" x14ac:dyDescent="0.25">
      <c r="A4" s="1"/>
      <c r="B4" s="1"/>
      <c r="C4" s="1"/>
      <c r="D4" s="1"/>
      <c r="E4" s="1"/>
      <c r="F4" s="1"/>
      <c r="G4" s="1"/>
      <c r="H4" s="1"/>
      <c r="I4" s="1"/>
      <c r="J4" s="30"/>
      <c r="K4" s="35"/>
      <c r="L4" s="35"/>
      <c r="M4" s="35"/>
      <c r="N4" s="35"/>
      <c r="O4" s="35"/>
      <c r="P4" s="1"/>
    </row>
    <row r="5" spans="1:17" ht="15.75" x14ac:dyDescent="0.25">
      <c r="A5" s="1"/>
      <c r="B5" s="1"/>
      <c r="C5" s="1"/>
      <c r="D5" s="1"/>
      <c r="E5" s="1"/>
      <c r="F5" s="1"/>
      <c r="G5" s="1"/>
      <c r="H5" s="1"/>
      <c r="I5" s="1"/>
      <c r="J5" s="31"/>
      <c r="K5" s="31"/>
      <c r="L5" s="31"/>
      <c r="M5" s="31"/>
      <c r="N5" s="31"/>
      <c r="O5" s="31"/>
      <c r="P5" s="1"/>
    </row>
    <row r="6" spans="1:17" ht="15.75" x14ac:dyDescent="0.25">
      <c r="A6" s="1"/>
      <c r="B6" s="1"/>
      <c r="C6" s="1"/>
      <c r="D6" s="1"/>
      <c r="E6" s="1"/>
      <c r="F6" s="1"/>
      <c r="G6" s="1"/>
      <c r="H6" s="1"/>
      <c r="I6" s="1"/>
      <c r="J6" s="5"/>
      <c r="K6" s="5"/>
      <c r="L6" s="5"/>
      <c r="M6" s="23"/>
      <c r="N6" s="5"/>
      <c r="O6" s="5"/>
      <c r="P6" s="1"/>
    </row>
    <row r="7" spans="1:17" ht="18.75" x14ac:dyDescent="0.3">
      <c r="A7" s="1"/>
      <c r="B7" s="32" t="s">
        <v>100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7" s="5" customFormat="1" ht="18.75" x14ac:dyDescent="0.3">
      <c r="A8" s="1"/>
      <c r="B8" s="32" t="s">
        <v>101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10"/>
      <c r="P8" s="1"/>
    </row>
    <row r="9" spans="1:17" s="5" customFormat="1" ht="18.75" x14ac:dyDescent="0.3">
      <c r="A9" s="1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1"/>
    </row>
    <row r="10" spans="1:17" ht="15.75" x14ac:dyDescent="0.25">
      <c r="A10" s="36" t="s">
        <v>0</v>
      </c>
      <c r="B10" s="2" t="s">
        <v>1</v>
      </c>
      <c r="C10" s="2" t="s">
        <v>3</v>
      </c>
      <c r="D10" s="2" t="s">
        <v>4</v>
      </c>
      <c r="E10" s="2" t="s">
        <v>5</v>
      </c>
      <c r="F10" s="2"/>
      <c r="G10" s="2" t="s">
        <v>6</v>
      </c>
      <c r="H10" s="37"/>
      <c r="I10" s="37"/>
      <c r="J10" s="37"/>
      <c r="K10" s="37"/>
      <c r="L10" s="37"/>
      <c r="M10" s="37"/>
      <c r="N10" s="37"/>
      <c r="O10" s="37"/>
      <c r="P10" s="4"/>
    </row>
    <row r="11" spans="1:17" x14ac:dyDescent="0.25">
      <c r="A11" s="38"/>
      <c r="B11" s="2" t="s">
        <v>2</v>
      </c>
      <c r="C11" s="2"/>
      <c r="D11" s="2" t="s">
        <v>57</v>
      </c>
      <c r="E11" s="2" t="s">
        <v>117</v>
      </c>
      <c r="F11" s="2"/>
      <c r="G11" s="2" t="s">
        <v>7</v>
      </c>
      <c r="H11" s="39" t="s">
        <v>139</v>
      </c>
      <c r="I11" s="39"/>
      <c r="J11" s="39"/>
      <c r="K11" s="39"/>
      <c r="L11" s="39"/>
      <c r="M11" s="39"/>
      <c r="N11" s="39"/>
      <c r="O11" s="39"/>
    </row>
    <row r="12" spans="1:17" ht="15.75" x14ac:dyDescent="0.25">
      <c r="A12" s="38"/>
      <c r="B12" s="2"/>
      <c r="C12" s="2"/>
      <c r="D12" s="2" t="s">
        <v>58</v>
      </c>
      <c r="E12" s="2"/>
      <c r="F12" s="2"/>
      <c r="G12" s="2"/>
      <c r="H12" s="39"/>
      <c r="I12" s="39"/>
      <c r="J12" s="39"/>
      <c r="K12" s="39"/>
      <c r="L12" s="39"/>
      <c r="M12" s="39"/>
      <c r="N12" s="39"/>
      <c r="O12" s="39"/>
      <c r="Q12" s="1"/>
    </row>
    <row r="13" spans="1:17" ht="15.75" x14ac:dyDescent="0.25">
      <c r="A13" s="38"/>
      <c r="B13" s="2"/>
      <c r="C13" s="2"/>
      <c r="D13" s="2"/>
      <c r="E13" s="2"/>
      <c r="F13" s="2"/>
      <c r="G13" s="2"/>
      <c r="H13" s="9">
        <v>2019</v>
      </c>
      <c r="I13" s="9">
        <v>2020</v>
      </c>
      <c r="J13" s="11">
        <v>2021</v>
      </c>
      <c r="K13" s="9">
        <v>2022</v>
      </c>
      <c r="L13" s="9">
        <v>2023</v>
      </c>
      <c r="M13" s="9">
        <v>2024</v>
      </c>
      <c r="N13" s="40" t="s">
        <v>109</v>
      </c>
      <c r="O13" s="40"/>
      <c r="Q13" s="1"/>
    </row>
    <row r="14" spans="1:17" ht="15.75" x14ac:dyDescent="0.25">
      <c r="A14" s="39" t="s">
        <v>94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Q14" s="1"/>
    </row>
    <row r="15" spans="1:17" ht="15.75" x14ac:dyDescent="0.2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7</v>
      </c>
      <c r="G15" s="2">
        <v>6</v>
      </c>
      <c r="H15" s="8">
        <v>7</v>
      </c>
      <c r="I15" s="17">
        <v>8</v>
      </c>
      <c r="J15" s="8">
        <v>9</v>
      </c>
      <c r="K15" s="8">
        <v>10</v>
      </c>
      <c r="L15" s="8">
        <v>11</v>
      </c>
      <c r="M15" s="8"/>
      <c r="N15" s="40">
        <v>12</v>
      </c>
      <c r="O15" s="40"/>
      <c r="Q15" s="1"/>
    </row>
    <row r="16" spans="1:17" s="4" customFormat="1" ht="15.75" customHeight="1" x14ac:dyDescent="0.25">
      <c r="A16" s="3">
        <v>1</v>
      </c>
      <c r="B16" s="18" t="s">
        <v>9</v>
      </c>
      <c r="C16" s="41" t="s">
        <v>114</v>
      </c>
      <c r="D16" s="18" t="s">
        <v>15</v>
      </c>
      <c r="E16" s="18"/>
      <c r="F16" s="20"/>
      <c r="G16" s="18"/>
      <c r="H16" s="42"/>
      <c r="I16" s="43"/>
      <c r="J16" s="44">
        <v>10882.99</v>
      </c>
      <c r="K16" s="45">
        <v>9700</v>
      </c>
      <c r="L16" s="45">
        <v>9700</v>
      </c>
      <c r="M16" s="45">
        <v>9700</v>
      </c>
      <c r="N16" s="46"/>
      <c r="O16" s="46"/>
      <c r="P16"/>
    </row>
    <row r="17" spans="1:15" x14ac:dyDescent="0.25">
      <c r="A17" s="3"/>
      <c r="B17" s="18" t="s">
        <v>10</v>
      </c>
      <c r="C17" s="41" t="s">
        <v>115</v>
      </c>
      <c r="D17" s="18" t="s">
        <v>83</v>
      </c>
      <c r="E17" s="18" t="s">
        <v>163</v>
      </c>
      <c r="F17" s="20"/>
      <c r="G17" s="26">
        <v>6850</v>
      </c>
      <c r="H17" s="27">
        <v>0</v>
      </c>
      <c r="I17" s="27">
        <v>6850</v>
      </c>
      <c r="J17" s="44"/>
      <c r="K17" s="45"/>
      <c r="L17" s="45"/>
      <c r="M17" s="45"/>
      <c r="N17" s="34" t="s">
        <v>88</v>
      </c>
      <c r="O17" s="34"/>
    </row>
    <row r="18" spans="1:15" x14ac:dyDescent="0.25">
      <c r="A18" s="3"/>
      <c r="B18" s="18" t="s">
        <v>11</v>
      </c>
      <c r="C18" s="41" t="s">
        <v>116</v>
      </c>
      <c r="D18" s="18" t="s">
        <v>84</v>
      </c>
      <c r="E18" s="18"/>
      <c r="F18" s="20"/>
      <c r="G18" s="26"/>
      <c r="H18" s="27"/>
      <c r="I18" s="27"/>
      <c r="J18" s="44"/>
      <c r="K18" s="45"/>
      <c r="L18" s="45"/>
      <c r="M18" s="45"/>
      <c r="N18" s="34" t="s">
        <v>89</v>
      </c>
      <c r="O18" s="34"/>
    </row>
    <row r="19" spans="1:15" x14ac:dyDescent="0.25">
      <c r="A19" s="3"/>
      <c r="B19" s="18" t="s">
        <v>12</v>
      </c>
      <c r="C19" s="41" t="s">
        <v>121</v>
      </c>
      <c r="D19" s="18"/>
      <c r="E19" s="18"/>
      <c r="F19" s="20"/>
      <c r="G19" s="26"/>
      <c r="H19" s="27"/>
      <c r="I19" s="27"/>
      <c r="J19" s="44"/>
      <c r="K19" s="45"/>
      <c r="L19" s="45"/>
      <c r="M19" s="45"/>
      <c r="N19" s="34" t="s">
        <v>96</v>
      </c>
      <c r="O19" s="34"/>
    </row>
    <row r="20" spans="1:15" x14ac:dyDescent="0.25">
      <c r="A20" s="3"/>
      <c r="B20" s="18" t="s">
        <v>13</v>
      </c>
      <c r="C20" s="41" t="s">
        <v>120</v>
      </c>
      <c r="D20" s="18"/>
      <c r="E20" s="18"/>
      <c r="F20" s="20"/>
      <c r="G20" s="26"/>
      <c r="H20" s="27"/>
      <c r="I20" s="27"/>
      <c r="J20" s="44"/>
      <c r="K20" s="45"/>
      <c r="L20" s="45"/>
      <c r="M20" s="45"/>
      <c r="N20" s="34" t="s">
        <v>97</v>
      </c>
      <c r="O20" s="34"/>
    </row>
    <row r="21" spans="1:15" x14ac:dyDescent="0.25">
      <c r="A21" s="3"/>
      <c r="B21" s="18" t="s">
        <v>14</v>
      </c>
      <c r="C21" s="41" t="s">
        <v>118</v>
      </c>
      <c r="D21" s="18"/>
      <c r="E21" s="18"/>
      <c r="F21" s="20"/>
      <c r="G21" s="26"/>
      <c r="H21" s="27"/>
      <c r="I21" s="27"/>
      <c r="J21" s="44"/>
      <c r="K21" s="45"/>
      <c r="L21" s="45"/>
      <c r="M21" s="45"/>
      <c r="N21" s="34"/>
      <c r="O21" s="34"/>
    </row>
    <row r="22" spans="1:15" ht="15.75" hidden="1" customHeight="1" x14ac:dyDescent="0.25">
      <c r="A22" s="3"/>
      <c r="B22" s="18"/>
      <c r="C22" s="41" t="s">
        <v>93</v>
      </c>
      <c r="D22" s="18" t="s">
        <v>15</v>
      </c>
      <c r="E22" s="18" t="s">
        <v>98</v>
      </c>
      <c r="F22" s="20"/>
      <c r="G22" s="26">
        <f>H22+I22+J22+K22+L22</f>
        <v>0</v>
      </c>
      <c r="H22" s="27">
        <v>0</v>
      </c>
      <c r="I22" s="27">
        <v>0</v>
      </c>
      <c r="J22" s="44"/>
      <c r="K22" s="45"/>
      <c r="L22" s="45"/>
      <c r="M22" s="45"/>
      <c r="N22" s="34" t="s">
        <v>97</v>
      </c>
      <c r="O22" s="34"/>
    </row>
    <row r="23" spans="1:15" ht="15.75" hidden="1" customHeight="1" x14ac:dyDescent="0.25">
      <c r="A23" s="47"/>
      <c r="B23" s="18"/>
      <c r="C23" s="41" t="s">
        <v>93</v>
      </c>
      <c r="D23" s="18" t="s">
        <v>85</v>
      </c>
      <c r="E23" s="18"/>
      <c r="F23" s="20"/>
      <c r="G23" s="26"/>
      <c r="H23" s="27"/>
      <c r="I23" s="27"/>
      <c r="J23" s="44"/>
      <c r="K23" s="45"/>
      <c r="L23" s="45"/>
      <c r="M23" s="45"/>
      <c r="N23" s="24"/>
      <c r="O23" s="16"/>
    </row>
    <row r="24" spans="1:15" ht="15.75" hidden="1" customHeight="1" x14ac:dyDescent="0.25">
      <c r="A24" s="47"/>
      <c r="B24" s="48"/>
      <c r="C24" s="41" t="s">
        <v>93</v>
      </c>
      <c r="D24" s="18" t="s">
        <v>84</v>
      </c>
      <c r="E24" s="18"/>
      <c r="F24" s="20"/>
      <c r="G24" s="26"/>
      <c r="H24" s="27"/>
      <c r="I24" s="27"/>
      <c r="J24" s="44"/>
      <c r="K24" s="45"/>
      <c r="L24" s="45"/>
      <c r="M24" s="45"/>
      <c r="N24" s="24"/>
      <c r="O24" s="16"/>
    </row>
    <row r="25" spans="1:15" ht="15.75" hidden="1" customHeight="1" x14ac:dyDescent="0.25">
      <c r="A25" s="47"/>
      <c r="B25" s="48"/>
      <c r="C25" s="41" t="s">
        <v>18</v>
      </c>
      <c r="D25" s="18" t="s">
        <v>15</v>
      </c>
      <c r="E25" s="18" t="s">
        <v>98</v>
      </c>
      <c r="F25" s="20"/>
      <c r="G25" s="26">
        <f>H25+I25+J25+K25+L25</f>
        <v>0</v>
      </c>
      <c r="H25" s="27">
        <v>0</v>
      </c>
      <c r="I25" s="27">
        <v>0</v>
      </c>
      <c r="J25" s="44"/>
      <c r="K25" s="45"/>
      <c r="L25" s="45"/>
      <c r="M25" s="45"/>
      <c r="N25" s="49"/>
      <c r="O25" s="16"/>
    </row>
    <row r="26" spans="1:15" ht="15.75" hidden="1" customHeight="1" x14ac:dyDescent="0.25">
      <c r="A26" s="47"/>
      <c r="B26" s="48"/>
      <c r="C26" s="41" t="s">
        <v>19</v>
      </c>
      <c r="D26" s="18" t="s">
        <v>85</v>
      </c>
      <c r="E26" s="18"/>
      <c r="F26" s="20"/>
      <c r="G26" s="26"/>
      <c r="H26" s="27"/>
      <c r="I26" s="27"/>
      <c r="J26" s="44"/>
      <c r="K26" s="45"/>
      <c r="L26" s="45"/>
      <c r="M26" s="45"/>
      <c r="N26" s="49"/>
      <c r="O26" s="16"/>
    </row>
    <row r="27" spans="1:15" ht="15" hidden="1" customHeight="1" x14ac:dyDescent="0.25">
      <c r="A27" s="47"/>
      <c r="B27" s="48"/>
      <c r="C27" s="41" t="s">
        <v>20</v>
      </c>
      <c r="D27" s="18" t="s">
        <v>84</v>
      </c>
      <c r="E27" s="18"/>
      <c r="F27" s="20"/>
      <c r="G27" s="26"/>
      <c r="H27" s="27"/>
      <c r="I27" s="27"/>
      <c r="J27" s="44"/>
      <c r="K27" s="45"/>
      <c r="L27" s="45"/>
      <c r="M27" s="45"/>
      <c r="N27" s="49"/>
      <c r="O27" s="16"/>
    </row>
    <row r="28" spans="1:15" ht="15.75" hidden="1" customHeight="1" x14ac:dyDescent="0.25">
      <c r="A28" s="47"/>
      <c r="B28" s="48"/>
      <c r="C28" s="41" t="s">
        <v>21</v>
      </c>
      <c r="D28" s="18"/>
      <c r="E28" s="18"/>
      <c r="F28" s="20"/>
      <c r="G28" s="26"/>
      <c r="H28" s="27"/>
      <c r="I28" s="27"/>
      <c r="J28" s="44"/>
      <c r="K28" s="45"/>
      <c r="L28" s="45"/>
      <c r="M28" s="45"/>
      <c r="N28" s="49"/>
      <c r="O28" s="16"/>
    </row>
    <row r="29" spans="1:15" ht="15.75" hidden="1" customHeight="1" x14ac:dyDescent="0.25">
      <c r="A29" s="47"/>
      <c r="B29" s="48"/>
      <c r="C29" s="41" t="s">
        <v>22</v>
      </c>
      <c r="D29" s="18" t="s">
        <v>15</v>
      </c>
      <c r="E29" s="18" t="s">
        <v>98</v>
      </c>
      <c r="F29" s="20"/>
      <c r="G29" s="26">
        <f>H29+I29+J29+K29+L29</f>
        <v>0</v>
      </c>
      <c r="H29" s="27">
        <v>0</v>
      </c>
      <c r="I29" s="27">
        <v>0</v>
      </c>
      <c r="J29" s="44"/>
      <c r="K29" s="45"/>
      <c r="L29" s="45"/>
      <c r="M29" s="45"/>
      <c r="N29" s="49"/>
      <c r="O29" s="16"/>
    </row>
    <row r="30" spans="1:15" ht="15.75" hidden="1" customHeight="1" x14ac:dyDescent="0.25">
      <c r="A30" s="47"/>
      <c r="B30" s="48"/>
      <c r="C30" s="41" t="s">
        <v>23</v>
      </c>
      <c r="D30" s="18" t="s">
        <v>85</v>
      </c>
      <c r="E30" s="18"/>
      <c r="F30" s="20"/>
      <c r="G30" s="26"/>
      <c r="H30" s="27"/>
      <c r="I30" s="27"/>
      <c r="J30" s="44"/>
      <c r="K30" s="45"/>
      <c r="L30" s="45"/>
      <c r="M30" s="45"/>
      <c r="N30" s="49"/>
      <c r="O30" s="16"/>
    </row>
    <row r="31" spans="1:15" ht="15.75" hidden="1" customHeight="1" x14ac:dyDescent="0.25">
      <c r="A31" s="47"/>
      <c r="B31" s="48"/>
      <c r="C31" s="41" t="s">
        <v>24</v>
      </c>
      <c r="D31" s="18" t="s">
        <v>84</v>
      </c>
      <c r="E31" s="18"/>
      <c r="F31" s="20"/>
      <c r="G31" s="26"/>
      <c r="H31" s="27"/>
      <c r="I31" s="27"/>
      <c r="J31" s="44"/>
      <c r="K31" s="45"/>
      <c r="L31" s="45"/>
      <c r="M31" s="45"/>
      <c r="N31" s="49"/>
      <c r="O31" s="16"/>
    </row>
    <row r="32" spans="1:15" ht="15.75" hidden="1" customHeight="1" x14ac:dyDescent="0.25">
      <c r="A32" s="47"/>
      <c r="B32" s="48"/>
      <c r="C32" s="41" t="s">
        <v>25</v>
      </c>
      <c r="D32" s="18"/>
      <c r="E32" s="18"/>
      <c r="F32" s="20"/>
      <c r="G32" s="26"/>
      <c r="H32" s="27"/>
      <c r="I32" s="27"/>
      <c r="J32" s="44"/>
      <c r="K32" s="45"/>
      <c r="L32" s="45"/>
      <c r="M32" s="45"/>
      <c r="N32" s="49"/>
      <c r="O32" s="16"/>
    </row>
    <row r="33" spans="1:15" ht="15.75" hidden="1" customHeight="1" x14ac:dyDescent="0.25">
      <c r="A33" s="47"/>
      <c r="B33" s="48"/>
      <c r="C33" s="41" t="s">
        <v>26</v>
      </c>
      <c r="D33" s="18"/>
      <c r="E33" s="18"/>
      <c r="F33" s="20"/>
      <c r="G33" s="26"/>
      <c r="H33" s="27"/>
      <c r="I33" s="27"/>
      <c r="J33" s="44"/>
      <c r="K33" s="45"/>
      <c r="L33" s="45"/>
      <c r="M33" s="45"/>
      <c r="N33" s="49"/>
      <c r="O33" s="16"/>
    </row>
    <row r="34" spans="1:15" ht="15.75" hidden="1" customHeight="1" x14ac:dyDescent="0.25">
      <c r="A34" s="47"/>
      <c r="B34" s="48"/>
      <c r="C34" s="41" t="s">
        <v>27</v>
      </c>
      <c r="D34" s="18"/>
      <c r="E34" s="18"/>
      <c r="F34" s="20"/>
      <c r="G34" s="26"/>
      <c r="H34" s="27"/>
      <c r="I34" s="27"/>
      <c r="J34" s="44"/>
      <c r="K34" s="45"/>
      <c r="L34" s="45"/>
      <c r="M34" s="45"/>
      <c r="N34" s="49"/>
      <c r="O34" s="16"/>
    </row>
    <row r="35" spans="1:15" ht="15.75" hidden="1" customHeight="1" x14ac:dyDescent="0.25">
      <c r="A35" s="47"/>
      <c r="B35" s="48"/>
      <c r="C35" s="41" t="s">
        <v>28</v>
      </c>
      <c r="D35" s="18"/>
      <c r="E35" s="18"/>
      <c r="F35" s="20"/>
      <c r="G35" s="26"/>
      <c r="H35" s="27"/>
      <c r="I35" s="27"/>
      <c r="J35" s="44"/>
      <c r="K35" s="45"/>
      <c r="L35" s="45"/>
      <c r="M35" s="45"/>
      <c r="N35" s="49"/>
      <c r="O35" s="16"/>
    </row>
    <row r="36" spans="1:15" ht="15.75" hidden="1" customHeight="1" x14ac:dyDescent="0.25">
      <c r="A36" s="47"/>
      <c r="B36" s="48"/>
      <c r="C36" s="41" t="s">
        <v>29</v>
      </c>
      <c r="D36" s="18"/>
      <c r="E36" s="18"/>
      <c r="F36" s="20"/>
      <c r="G36" s="26"/>
      <c r="H36" s="27"/>
      <c r="I36" s="27"/>
      <c r="J36" s="44"/>
      <c r="K36" s="45"/>
      <c r="L36" s="45"/>
      <c r="M36" s="45"/>
      <c r="N36" s="49"/>
      <c r="O36" s="16"/>
    </row>
    <row r="37" spans="1:15" ht="15.75" hidden="1" customHeight="1" x14ac:dyDescent="0.25">
      <c r="A37" s="47"/>
      <c r="B37" s="48"/>
      <c r="C37" s="41" t="s">
        <v>17</v>
      </c>
      <c r="D37" s="18"/>
      <c r="E37" s="18"/>
      <c r="F37" s="20"/>
      <c r="G37" s="26"/>
      <c r="H37" s="27"/>
      <c r="I37" s="27"/>
      <c r="J37" s="44"/>
      <c r="K37" s="45"/>
      <c r="L37" s="45"/>
      <c r="M37" s="45"/>
      <c r="N37" s="49"/>
      <c r="O37" s="16"/>
    </row>
    <row r="38" spans="1:15" ht="15.75" hidden="1" customHeight="1" x14ac:dyDescent="0.25">
      <c r="A38" s="47"/>
      <c r="B38" s="48"/>
      <c r="C38" s="41" t="s">
        <v>30</v>
      </c>
      <c r="D38" s="18"/>
      <c r="E38" s="18"/>
      <c r="F38" s="20"/>
      <c r="G38" s="26"/>
      <c r="H38" s="27"/>
      <c r="I38" s="27"/>
      <c r="J38" s="44"/>
      <c r="K38" s="45"/>
      <c r="L38" s="45"/>
      <c r="M38" s="45"/>
      <c r="N38" s="49"/>
      <c r="O38" s="16"/>
    </row>
    <row r="39" spans="1:15" ht="15.75" hidden="1" customHeight="1" x14ac:dyDescent="0.25">
      <c r="A39" s="47"/>
      <c r="B39" s="48"/>
      <c r="C39" s="41" t="s">
        <v>31</v>
      </c>
      <c r="D39" s="18"/>
      <c r="E39" s="18"/>
      <c r="F39" s="20"/>
      <c r="G39" s="26"/>
      <c r="H39" s="27"/>
      <c r="I39" s="27"/>
      <c r="J39" s="44"/>
      <c r="K39" s="45"/>
      <c r="L39" s="45"/>
      <c r="M39" s="45"/>
      <c r="N39" s="49"/>
      <c r="O39" s="16"/>
    </row>
    <row r="40" spans="1:15" ht="14.25" hidden="1" customHeight="1" x14ac:dyDescent="0.25">
      <c r="A40" s="47"/>
      <c r="B40" s="48"/>
      <c r="C40" s="41" t="s">
        <v>32</v>
      </c>
      <c r="D40" s="18"/>
      <c r="E40" s="18"/>
      <c r="F40" s="20"/>
      <c r="G40" s="26"/>
      <c r="H40" s="27"/>
      <c r="I40" s="27"/>
      <c r="J40" s="44"/>
      <c r="K40" s="45"/>
      <c r="L40" s="45"/>
      <c r="M40" s="45"/>
      <c r="N40" s="49"/>
      <c r="O40" s="16"/>
    </row>
    <row r="41" spans="1:15" ht="15.75" hidden="1" customHeight="1" x14ac:dyDescent="0.25">
      <c r="A41" s="47"/>
      <c r="B41" s="48"/>
      <c r="C41" s="41" t="s">
        <v>33</v>
      </c>
      <c r="D41" s="18"/>
      <c r="E41" s="18"/>
      <c r="F41" s="20"/>
      <c r="G41" s="26"/>
      <c r="H41" s="27"/>
      <c r="I41" s="27"/>
      <c r="J41" s="44"/>
      <c r="K41" s="45"/>
      <c r="L41" s="45"/>
      <c r="M41" s="45"/>
      <c r="N41" s="49"/>
      <c r="O41" s="16"/>
    </row>
    <row r="42" spans="1:15" ht="15" hidden="1" customHeight="1" x14ac:dyDescent="0.25">
      <c r="A42" s="2">
        <v>1</v>
      </c>
      <c r="B42" s="19">
        <v>2</v>
      </c>
      <c r="C42" s="50">
        <v>3</v>
      </c>
      <c r="D42" s="19">
        <v>4</v>
      </c>
      <c r="E42" s="19">
        <v>5</v>
      </c>
      <c r="F42" s="19">
        <v>7</v>
      </c>
      <c r="G42" s="51">
        <v>6</v>
      </c>
      <c r="H42" s="52">
        <v>8</v>
      </c>
      <c r="I42" s="52">
        <v>9</v>
      </c>
      <c r="J42" s="44"/>
      <c r="K42" s="45"/>
      <c r="L42" s="45"/>
      <c r="M42" s="45"/>
      <c r="N42" s="19">
        <v>12</v>
      </c>
      <c r="O42" s="17">
        <v>13</v>
      </c>
    </row>
    <row r="43" spans="1:15" ht="15.75" customHeight="1" x14ac:dyDescent="0.25">
      <c r="A43" s="3"/>
      <c r="B43" s="18"/>
      <c r="C43" s="41" t="s">
        <v>119</v>
      </c>
      <c r="D43" s="18" t="s">
        <v>15</v>
      </c>
      <c r="E43" s="18" t="s">
        <v>163</v>
      </c>
      <c r="F43" s="20"/>
      <c r="G43" s="26">
        <f>J16+K16+L16+M16+I43</f>
        <v>42706.659999999996</v>
      </c>
      <c r="H43" s="27">
        <v>0</v>
      </c>
      <c r="I43" s="27">
        <v>2723.67</v>
      </c>
      <c r="J43" s="44"/>
      <c r="K43" s="45"/>
      <c r="L43" s="45"/>
      <c r="M43" s="45"/>
      <c r="N43" s="46"/>
      <c r="O43" s="46"/>
    </row>
    <row r="44" spans="1:15" ht="12.75" customHeight="1" x14ac:dyDescent="0.25">
      <c r="A44" s="3"/>
      <c r="B44" s="18"/>
      <c r="C44" s="41" t="s">
        <v>35</v>
      </c>
      <c r="D44" s="18" t="s">
        <v>85</v>
      </c>
      <c r="E44" s="18"/>
      <c r="F44" s="20"/>
      <c r="G44" s="26"/>
      <c r="H44" s="27"/>
      <c r="I44" s="27"/>
      <c r="J44" s="44"/>
      <c r="K44" s="45"/>
      <c r="L44" s="45"/>
      <c r="M44" s="45"/>
      <c r="N44" s="46"/>
      <c r="O44" s="46"/>
    </row>
    <row r="45" spans="1:15" ht="12.75" customHeight="1" x14ac:dyDescent="0.25">
      <c r="A45" s="3"/>
      <c r="B45" s="18"/>
      <c r="C45" s="41" t="s">
        <v>26</v>
      </c>
      <c r="D45" s="18"/>
      <c r="E45" s="18"/>
      <c r="F45" s="20"/>
      <c r="G45" s="26"/>
      <c r="H45" s="27"/>
      <c r="I45" s="27"/>
      <c r="J45" s="44"/>
      <c r="K45" s="45"/>
      <c r="L45" s="45"/>
      <c r="M45" s="45"/>
      <c r="N45" s="46"/>
      <c r="O45" s="46"/>
    </row>
    <row r="46" spans="1:15" ht="16.5" customHeight="1" x14ac:dyDescent="0.25">
      <c r="A46" s="3"/>
      <c r="B46" s="18"/>
      <c r="C46" s="41" t="s">
        <v>120</v>
      </c>
      <c r="D46" s="18" t="s">
        <v>84</v>
      </c>
      <c r="E46" s="18"/>
      <c r="F46" s="20"/>
      <c r="G46" s="26"/>
      <c r="H46" s="27"/>
      <c r="I46" s="27"/>
      <c r="J46" s="44"/>
      <c r="K46" s="45"/>
      <c r="L46" s="45"/>
      <c r="M46" s="45"/>
      <c r="N46" s="46"/>
      <c r="O46" s="46"/>
    </row>
    <row r="47" spans="1:15" ht="14.25" customHeight="1" x14ac:dyDescent="0.25">
      <c r="A47" s="3"/>
      <c r="B47" s="18"/>
      <c r="C47" s="41" t="s">
        <v>110</v>
      </c>
      <c r="D47" s="18" t="s">
        <v>15</v>
      </c>
      <c r="E47" s="18" t="s">
        <v>163</v>
      </c>
      <c r="F47" s="20"/>
      <c r="G47" s="26">
        <f>H47+I47+J47+K47+L47</f>
        <v>1629.47</v>
      </c>
      <c r="H47" s="27">
        <v>0</v>
      </c>
      <c r="I47" s="27">
        <v>1629.47</v>
      </c>
      <c r="J47" s="44"/>
      <c r="K47" s="45"/>
      <c r="L47" s="45"/>
      <c r="M47" s="45"/>
      <c r="N47" s="46"/>
      <c r="O47" s="46"/>
    </row>
    <row r="48" spans="1:15" ht="13.7" customHeight="1" x14ac:dyDescent="0.25">
      <c r="A48" s="3"/>
      <c r="B48" s="18"/>
      <c r="C48" s="41" t="s">
        <v>90</v>
      </c>
      <c r="D48" s="18" t="s">
        <v>85</v>
      </c>
      <c r="E48" s="18"/>
      <c r="F48" s="20"/>
      <c r="G48" s="26"/>
      <c r="H48" s="27"/>
      <c r="I48" s="27"/>
      <c r="J48" s="44"/>
      <c r="K48" s="45"/>
      <c r="L48" s="45"/>
      <c r="M48" s="45"/>
      <c r="N48" s="46"/>
      <c r="O48" s="46"/>
    </row>
    <row r="49" spans="1:15" ht="13.7" customHeight="1" x14ac:dyDescent="0.25">
      <c r="A49" s="3"/>
      <c r="B49" s="18"/>
      <c r="C49" s="41" t="s">
        <v>107</v>
      </c>
      <c r="D49" s="18"/>
      <c r="E49" s="18"/>
      <c r="F49" s="20"/>
      <c r="G49" s="26"/>
      <c r="H49" s="27"/>
      <c r="I49" s="27"/>
      <c r="J49" s="44"/>
      <c r="K49" s="45"/>
      <c r="L49" s="45"/>
      <c r="M49" s="45"/>
      <c r="N49" s="46"/>
      <c r="O49" s="46"/>
    </row>
    <row r="50" spans="1:15" ht="116.45" hidden="1" customHeight="1" x14ac:dyDescent="0.25">
      <c r="A50" s="3"/>
      <c r="B50" s="18"/>
      <c r="C50" s="18" t="s">
        <v>36</v>
      </c>
      <c r="D50" s="18"/>
      <c r="E50" s="18"/>
      <c r="F50" s="20"/>
      <c r="G50" s="26"/>
      <c r="H50" s="27"/>
      <c r="I50" s="27"/>
      <c r="J50" s="26"/>
      <c r="K50" s="53"/>
      <c r="L50" s="53"/>
      <c r="M50" s="53"/>
      <c r="N50" s="49"/>
      <c r="O50" s="16"/>
    </row>
    <row r="51" spans="1:15" ht="147.75" hidden="1" customHeight="1" x14ac:dyDescent="0.25">
      <c r="A51" s="3"/>
      <c r="B51" s="18"/>
      <c r="C51" s="18" t="s">
        <v>37</v>
      </c>
      <c r="D51" s="18"/>
      <c r="E51" s="18"/>
      <c r="F51" s="19"/>
      <c r="G51" s="24"/>
      <c r="H51" s="27"/>
      <c r="I51" s="27"/>
      <c r="J51" s="26"/>
      <c r="K51" s="53"/>
      <c r="L51" s="53"/>
      <c r="M51" s="53"/>
      <c r="N51" s="49"/>
      <c r="O51" s="16"/>
    </row>
    <row r="52" spans="1:15" ht="73.5" hidden="1" customHeight="1" x14ac:dyDescent="0.25">
      <c r="A52" s="3"/>
      <c r="B52" s="18"/>
      <c r="C52" s="18" t="s">
        <v>91</v>
      </c>
      <c r="D52" s="18" t="s">
        <v>84</v>
      </c>
      <c r="E52" s="18"/>
      <c r="F52" s="20"/>
      <c r="G52" s="26"/>
      <c r="H52" s="27"/>
      <c r="I52" s="27"/>
      <c r="J52" s="26"/>
      <c r="K52" s="53"/>
      <c r="L52" s="53"/>
      <c r="M52" s="53"/>
      <c r="N52" s="49"/>
      <c r="O52" s="16"/>
    </row>
    <row r="53" spans="1:15" ht="15.75" customHeight="1" x14ac:dyDescent="0.25">
      <c r="A53" s="3"/>
      <c r="B53" s="18"/>
      <c r="C53" s="19" t="s">
        <v>38</v>
      </c>
      <c r="D53" s="18"/>
      <c r="E53" s="18"/>
      <c r="F53" s="20"/>
      <c r="G53" s="13">
        <f>G17+G43+G47</f>
        <v>51186.13</v>
      </c>
      <c r="H53" s="14">
        <f>H47+H43+H29+H25+H22+H17</f>
        <v>0</v>
      </c>
      <c r="I53" s="14">
        <f>I47+I43+I29+I25+I17</f>
        <v>11203.14</v>
      </c>
      <c r="J53" s="13">
        <f>J47+J43+J29+J25+J22+J16</f>
        <v>10882.99</v>
      </c>
      <c r="K53" s="13">
        <f>K47+K43+K29+K25+K22+K16</f>
        <v>9700</v>
      </c>
      <c r="L53" s="13">
        <f>L47+L43+L29+L25+L22+L16</f>
        <v>9700</v>
      </c>
      <c r="M53" s="13">
        <f>M47+M43+M29+M25+M22+M16</f>
        <v>9700</v>
      </c>
      <c r="N53" s="34"/>
      <c r="O53" s="34"/>
    </row>
    <row r="54" spans="1:15" ht="15.75" customHeight="1" x14ac:dyDescent="0.25">
      <c r="A54" s="3">
        <v>2</v>
      </c>
      <c r="B54" s="18" t="s">
        <v>39</v>
      </c>
      <c r="C54" s="54" t="s">
        <v>42</v>
      </c>
      <c r="D54" s="18" t="s">
        <v>15</v>
      </c>
      <c r="E54" s="18" t="s">
        <v>163</v>
      </c>
      <c r="F54" s="21"/>
      <c r="G54" s="55">
        <f>H54+I54+J54+K54+L54</f>
        <v>69713.5</v>
      </c>
      <c r="H54" s="27">
        <v>0</v>
      </c>
      <c r="I54" s="27">
        <v>11965.12</v>
      </c>
      <c r="J54" s="45">
        <f>12222.18+2522.4+1994.99+2634</f>
        <v>19373.57</v>
      </c>
      <c r="K54" s="56">
        <f>24832.03+317</f>
        <v>25149.03</v>
      </c>
      <c r="L54" s="56">
        <v>13225.78</v>
      </c>
      <c r="M54" s="56">
        <v>13646.64</v>
      </c>
      <c r="N54" s="34"/>
      <c r="O54" s="34"/>
    </row>
    <row r="55" spans="1:15" ht="14.25" customHeight="1" x14ac:dyDescent="0.25">
      <c r="A55" s="3"/>
      <c r="B55" s="18" t="s">
        <v>40</v>
      </c>
      <c r="C55" s="24" t="s">
        <v>125</v>
      </c>
      <c r="D55" s="18" t="s">
        <v>85</v>
      </c>
      <c r="E55" s="18"/>
      <c r="F55" s="20"/>
      <c r="G55" s="26"/>
      <c r="H55" s="27"/>
      <c r="I55" s="27"/>
      <c r="J55" s="45"/>
      <c r="K55" s="56"/>
      <c r="L55" s="56"/>
      <c r="M55" s="56"/>
      <c r="N55" s="34"/>
      <c r="O55" s="34"/>
    </row>
    <row r="56" spans="1:15" ht="16.5" hidden="1" customHeight="1" x14ac:dyDescent="0.25">
      <c r="A56" s="3"/>
      <c r="B56" s="18" t="s">
        <v>41</v>
      </c>
      <c r="C56" s="41" t="s">
        <v>111</v>
      </c>
      <c r="D56" s="18" t="s">
        <v>15</v>
      </c>
      <c r="E56" s="18" t="s">
        <v>147</v>
      </c>
      <c r="F56" s="20"/>
      <c r="G56" s="26">
        <f>H56+I56+J56+K56+L56</f>
        <v>5012</v>
      </c>
      <c r="H56" s="26">
        <v>2350</v>
      </c>
      <c r="I56" s="26">
        <v>2662</v>
      </c>
      <c r="J56" s="45"/>
      <c r="K56" s="56"/>
      <c r="L56" s="56"/>
      <c r="M56" s="56"/>
      <c r="N56" s="34"/>
      <c r="O56" s="34"/>
    </row>
    <row r="57" spans="1:15" ht="13.5" hidden="1" customHeight="1" x14ac:dyDescent="0.25">
      <c r="A57" s="3"/>
      <c r="B57" s="18" t="s">
        <v>11</v>
      </c>
      <c r="C57" s="41" t="s">
        <v>43</v>
      </c>
      <c r="D57" s="18" t="s">
        <v>85</v>
      </c>
      <c r="E57" s="18"/>
      <c r="F57" s="20"/>
      <c r="G57" s="26"/>
      <c r="H57" s="27"/>
      <c r="I57" s="27"/>
      <c r="J57" s="45"/>
      <c r="K57" s="56"/>
      <c r="L57" s="56"/>
      <c r="M57" s="56"/>
      <c r="N57" s="34"/>
      <c r="O57" s="34"/>
    </row>
    <row r="58" spans="1:15" ht="16.5" hidden="1" customHeight="1" x14ac:dyDescent="0.25">
      <c r="A58" s="3"/>
      <c r="B58" s="18" t="s">
        <v>12</v>
      </c>
      <c r="C58" s="41" t="s">
        <v>44</v>
      </c>
      <c r="D58" s="18" t="s">
        <v>84</v>
      </c>
      <c r="E58" s="18"/>
      <c r="F58" s="20"/>
      <c r="G58" s="26"/>
      <c r="H58" s="27"/>
      <c r="I58" s="27"/>
      <c r="J58" s="45"/>
      <c r="K58" s="56"/>
      <c r="L58" s="56"/>
      <c r="M58" s="56"/>
      <c r="N58" s="34"/>
      <c r="O58" s="34"/>
    </row>
    <row r="59" spans="1:15" ht="15" hidden="1" customHeight="1" x14ac:dyDescent="0.25">
      <c r="A59" s="3"/>
      <c r="B59" s="18" t="s">
        <v>13</v>
      </c>
      <c r="C59" s="24" t="s">
        <v>45</v>
      </c>
      <c r="D59" s="18"/>
      <c r="E59" s="18"/>
      <c r="F59" s="20"/>
      <c r="G59" s="26"/>
      <c r="H59" s="27"/>
      <c r="I59" s="27"/>
      <c r="J59" s="45"/>
      <c r="K59" s="56"/>
      <c r="L59" s="56"/>
      <c r="M59" s="56"/>
      <c r="N59" s="34"/>
      <c r="O59" s="34"/>
    </row>
    <row r="60" spans="1:15" ht="14.25" customHeight="1" x14ac:dyDescent="0.25">
      <c r="A60" s="3"/>
      <c r="B60" s="18" t="s">
        <v>14</v>
      </c>
      <c r="C60" s="24" t="s">
        <v>157</v>
      </c>
      <c r="D60" s="18" t="s">
        <v>15</v>
      </c>
      <c r="E60" s="18" t="s">
        <v>163</v>
      </c>
      <c r="F60" s="21"/>
      <c r="G60" s="55">
        <f>H60+I60+J60+K60+L60</f>
        <v>950</v>
      </c>
      <c r="H60" s="26">
        <v>0</v>
      </c>
      <c r="I60" s="57">
        <v>950</v>
      </c>
      <c r="J60" s="45"/>
      <c r="K60" s="56"/>
      <c r="L60" s="56"/>
      <c r="M60" s="56"/>
      <c r="N60" s="46"/>
      <c r="O60" s="46"/>
    </row>
    <row r="61" spans="1:15" ht="15.75" customHeight="1" x14ac:dyDescent="0.25">
      <c r="A61" s="3"/>
      <c r="B61" s="18"/>
      <c r="C61" s="24" t="s">
        <v>46</v>
      </c>
      <c r="D61" s="18" t="s">
        <v>85</v>
      </c>
      <c r="E61" s="18"/>
      <c r="F61" s="20"/>
      <c r="G61" s="26"/>
      <c r="H61" s="27"/>
      <c r="I61" s="27"/>
      <c r="J61" s="45"/>
      <c r="K61" s="56"/>
      <c r="L61" s="56"/>
      <c r="M61" s="56"/>
      <c r="N61" s="46"/>
      <c r="O61" s="46"/>
    </row>
    <row r="62" spans="1:15" ht="14.25" customHeight="1" x14ac:dyDescent="0.25">
      <c r="A62" s="3"/>
      <c r="B62" s="18"/>
      <c r="C62" s="24" t="s">
        <v>47</v>
      </c>
      <c r="D62" s="18" t="s">
        <v>84</v>
      </c>
      <c r="E62" s="18"/>
      <c r="F62" s="20"/>
      <c r="G62" s="26"/>
      <c r="H62" s="27"/>
      <c r="I62" s="27"/>
      <c r="J62" s="45"/>
      <c r="K62" s="56"/>
      <c r="L62" s="56"/>
      <c r="M62" s="56"/>
      <c r="N62" s="46"/>
      <c r="O62" s="46"/>
    </row>
    <row r="63" spans="1:15" ht="18" customHeight="1" x14ac:dyDescent="0.25">
      <c r="A63" s="3"/>
      <c r="B63" s="18"/>
      <c r="C63" s="41" t="s">
        <v>158</v>
      </c>
      <c r="D63" s="18" t="s">
        <v>15</v>
      </c>
      <c r="E63" s="18" t="s">
        <v>163</v>
      </c>
      <c r="F63" s="20"/>
      <c r="G63" s="26">
        <f>H63+I63+J63+K63+L63</f>
        <v>3388</v>
      </c>
      <c r="H63" s="26">
        <v>0</v>
      </c>
      <c r="I63" s="26">
        <v>3388</v>
      </c>
      <c r="J63" s="45"/>
      <c r="K63" s="56"/>
      <c r="L63" s="56"/>
      <c r="M63" s="56"/>
      <c r="N63" s="46"/>
      <c r="O63" s="46"/>
    </row>
    <row r="64" spans="1:15" ht="15" customHeight="1" x14ac:dyDescent="0.25">
      <c r="A64" s="3"/>
      <c r="B64" s="18"/>
      <c r="C64" s="41" t="s">
        <v>48</v>
      </c>
      <c r="D64" s="18" t="s">
        <v>85</v>
      </c>
      <c r="E64" s="18"/>
      <c r="F64" s="20"/>
      <c r="G64" s="26"/>
      <c r="H64" s="27"/>
      <c r="I64" s="27"/>
      <c r="J64" s="45"/>
      <c r="K64" s="56"/>
      <c r="L64" s="56"/>
      <c r="M64" s="56"/>
      <c r="N64" s="46"/>
      <c r="O64" s="46"/>
    </row>
    <row r="65" spans="1:16" ht="15.75" customHeight="1" x14ac:dyDescent="0.25">
      <c r="A65" s="3"/>
      <c r="B65" s="18"/>
      <c r="C65" s="41" t="s">
        <v>34</v>
      </c>
      <c r="D65" s="18" t="s">
        <v>84</v>
      </c>
      <c r="E65" s="18"/>
      <c r="F65" s="20"/>
      <c r="G65" s="26"/>
      <c r="H65" s="27"/>
      <c r="I65" s="27"/>
      <c r="J65" s="45"/>
      <c r="K65" s="56"/>
      <c r="L65" s="56"/>
      <c r="M65" s="56"/>
      <c r="N65" s="46"/>
      <c r="O65" s="46"/>
    </row>
    <row r="66" spans="1:16" ht="16.5" customHeight="1" x14ac:dyDescent="0.25">
      <c r="A66" s="3"/>
      <c r="B66" s="18"/>
      <c r="C66" s="41" t="s">
        <v>49</v>
      </c>
      <c r="D66" s="18"/>
      <c r="E66" s="18"/>
      <c r="F66" s="20"/>
      <c r="G66" s="26"/>
      <c r="H66" s="27"/>
      <c r="I66" s="27"/>
      <c r="J66" s="45"/>
      <c r="K66" s="56"/>
      <c r="L66" s="56"/>
      <c r="M66" s="56"/>
      <c r="N66" s="46"/>
      <c r="O66" s="46"/>
    </row>
    <row r="67" spans="1:16" ht="16.5" customHeight="1" x14ac:dyDescent="0.25">
      <c r="A67" s="3"/>
      <c r="B67" s="18"/>
      <c r="C67" s="41" t="s">
        <v>50</v>
      </c>
      <c r="D67" s="18"/>
      <c r="E67" s="18"/>
      <c r="F67" s="20"/>
      <c r="G67" s="26"/>
      <c r="H67" s="27"/>
      <c r="I67" s="27"/>
      <c r="J67" s="58"/>
      <c r="K67" s="56"/>
      <c r="L67" s="56"/>
      <c r="M67" s="56"/>
      <c r="N67" s="46"/>
      <c r="O67" s="46"/>
    </row>
    <row r="68" spans="1:16" ht="12.75" customHeight="1" x14ac:dyDescent="0.25">
      <c r="A68" s="3"/>
      <c r="B68" s="18"/>
      <c r="C68" s="41" t="s">
        <v>159</v>
      </c>
      <c r="D68" s="18" t="s">
        <v>15</v>
      </c>
      <c r="E68" s="18" t="s">
        <v>163</v>
      </c>
      <c r="F68" s="20" t="s">
        <v>95</v>
      </c>
      <c r="G68" s="26">
        <f>H68+I68+J68+K68+L68</f>
        <v>1300</v>
      </c>
      <c r="H68" s="27">
        <v>0</v>
      </c>
      <c r="I68" s="27">
        <v>300</v>
      </c>
      <c r="J68" s="26">
        <v>340</v>
      </c>
      <c r="K68" s="25">
        <v>330</v>
      </c>
      <c r="L68" s="25">
        <v>330</v>
      </c>
      <c r="M68" s="25">
        <v>330</v>
      </c>
      <c r="N68" s="59"/>
      <c r="O68" s="59"/>
    </row>
    <row r="69" spans="1:16" x14ac:dyDescent="0.25">
      <c r="A69" s="3"/>
      <c r="B69" s="18"/>
      <c r="C69" s="41" t="s">
        <v>51</v>
      </c>
      <c r="D69" s="18" t="s">
        <v>85</v>
      </c>
      <c r="E69" s="18"/>
      <c r="F69" s="20"/>
      <c r="G69" s="26"/>
      <c r="H69" s="27"/>
      <c r="I69" s="27"/>
      <c r="J69" s="26"/>
      <c r="K69" s="25"/>
      <c r="L69" s="25"/>
      <c r="M69" s="25"/>
      <c r="N69" s="59"/>
      <c r="O69" s="59"/>
    </row>
    <row r="70" spans="1:16" ht="18.75" customHeight="1" x14ac:dyDescent="0.25">
      <c r="A70" s="3"/>
      <c r="B70" s="18"/>
      <c r="C70" s="41" t="s">
        <v>52</v>
      </c>
      <c r="D70" s="18" t="s">
        <v>84</v>
      </c>
      <c r="E70" s="18"/>
      <c r="F70" s="20"/>
      <c r="G70" s="26"/>
      <c r="H70" s="27"/>
      <c r="I70" s="27"/>
      <c r="J70" s="26"/>
      <c r="K70" s="59"/>
      <c r="L70" s="59"/>
      <c r="M70" s="59"/>
      <c r="N70" s="59"/>
      <c r="O70" s="59"/>
    </row>
    <row r="71" spans="1:16" ht="32.25" customHeight="1" x14ac:dyDescent="0.25">
      <c r="A71" s="3"/>
      <c r="B71" s="18"/>
      <c r="C71" s="60" t="s">
        <v>160</v>
      </c>
      <c r="D71" s="42"/>
      <c r="E71" s="42"/>
      <c r="F71" s="61"/>
      <c r="G71" s="57"/>
      <c r="H71" s="62"/>
      <c r="I71" s="62"/>
      <c r="J71" s="57">
        <v>60</v>
      </c>
      <c r="K71" s="63"/>
      <c r="L71" s="63"/>
      <c r="M71" s="63"/>
      <c r="N71" s="28"/>
      <c r="O71" s="28"/>
    </row>
    <row r="72" spans="1:16" x14ac:dyDescent="0.25">
      <c r="A72" s="2"/>
      <c r="B72" s="19"/>
      <c r="C72" s="19" t="s">
        <v>38</v>
      </c>
      <c r="D72" s="19"/>
      <c r="E72" s="19"/>
      <c r="F72" s="21"/>
      <c r="G72" s="22">
        <f t="shared" ref="G72:M72" si="0">G68+G63+G60+G56+G54</f>
        <v>80363.5</v>
      </c>
      <c r="H72" s="13">
        <v>0</v>
      </c>
      <c r="I72" s="13">
        <f t="shared" ref="I72:K72" si="1">I68+I63+I60+I56+I54</f>
        <v>19265.120000000003</v>
      </c>
      <c r="J72" s="13">
        <f>J68+J63+J60+J56+J54+J71</f>
        <v>19773.57</v>
      </c>
      <c r="K72" s="13">
        <f t="shared" si="1"/>
        <v>25479.03</v>
      </c>
      <c r="L72" s="13">
        <f t="shared" si="0"/>
        <v>13555.78</v>
      </c>
      <c r="M72" s="13">
        <f t="shared" si="0"/>
        <v>13976.64</v>
      </c>
      <c r="N72" s="34"/>
      <c r="O72" s="34"/>
    </row>
    <row r="73" spans="1:16" x14ac:dyDescent="0.25">
      <c r="A73" s="3">
        <v>3</v>
      </c>
      <c r="B73" s="18" t="s">
        <v>53</v>
      </c>
      <c r="C73" s="41" t="s">
        <v>112</v>
      </c>
      <c r="D73" s="18" t="s">
        <v>15</v>
      </c>
      <c r="E73" s="18" t="s">
        <v>163</v>
      </c>
      <c r="F73" s="20"/>
      <c r="G73" s="26">
        <f>H73+I73+J73+K73+L73</f>
        <v>9061.9680000000008</v>
      </c>
      <c r="H73" s="27">
        <v>0</v>
      </c>
      <c r="I73" s="27">
        <f>3850-676.372</f>
        <v>3173.6280000000002</v>
      </c>
      <c r="J73" s="45">
        <v>5888.34</v>
      </c>
      <c r="K73" s="25">
        <v>0</v>
      </c>
      <c r="L73" s="25">
        <v>0</v>
      </c>
      <c r="M73" s="25">
        <v>0</v>
      </c>
      <c r="N73" s="34"/>
      <c r="O73" s="34"/>
    </row>
    <row r="74" spans="1:16" x14ac:dyDescent="0.25">
      <c r="A74" s="3"/>
      <c r="B74" s="18"/>
      <c r="C74" s="41" t="s">
        <v>54</v>
      </c>
      <c r="D74" s="18" t="s">
        <v>85</v>
      </c>
      <c r="E74" s="18"/>
      <c r="F74" s="20"/>
      <c r="G74" s="26"/>
      <c r="H74" s="27"/>
      <c r="I74" s="27"/>
      <c r="J74" s="45"/>
      <c r="K74" s="25"/>
      <c r="L74" s="25"/>
      <c r="M74" s="25"/>
      <c r="N74" s="34"/>
      <c r="O74" s="34"/>
    </row>
    <row r="75" spans="1:16" ht="15.75" customHeight="1" x14ac:dyDescent="0.25">
      <c r="A75" s="3"/>
      <c r="B75" s="18"/>
      <c r="C75" s="41" t="s">
        <v>113</v>
      </c>
      <c r="D75" s="18" t="s">
        <v>15</v>
      </c>
      <c r="E75" s="18" t="s">
        <v>163</v>
      </c>
      <c r="F75" s="20"/>
      <c r="G75" s="26">
        <f>H75+I75+J75+K75+L75</f>
        <v>1216.5999999999999</v>
      </c>
      <c r="H75" s="27">
        <v>0</v>
      </c>
      <c r="I75" s="27">
        <f>1738-521.4</f>
        <v>1216.5999999999999</v>
      </c>
      <c r="J75" s="45"/>
      <c r="K75" s="25">
        <v>0</v>
      </c>
      <c r="L75" s="25">
        <v>0</v>
      </c>
      <c r="M75" s="25">
        <v>0</v>
      </c>
      <c r="N75" s="34"/>
      <c r="O75" s="34"/>
    </row>
    <row r="76" spans="1:16" x14ac:dyDescent="0.25">
      <c r="A76" s="3"/>
      <c r="B76" s="18"/>
      <c r="C76" s="41" t="s">
        <v>55</v>
      </c>
      <c r="D76" s="18" t="s">
        <v>85</v>
      </c>
      <c r="E76" s="18"/>
      <c r="F76" s="20"/>
      <c r="G76" s="26"/>
      <c r="H76" s="27"/>
      <c r="I76" s="27"/>
      <c r="J76" s="45"/>
      <c r="K76" s="25"/>
      <c r="L76" s="25"/>
      <c r="M76" s="25"/>
      <c r="N76" s="34"/>
      <c r="O76" s="34"/>
    </row>
    <row r="77" spans="1:16" x14ac:dyDescent="0.25">
      <c r="A77" s="3"/>
      <c r="B77" s="18"/>
      <c r="C77" s="41" t="s">
        <v>56</v>
      </c>
      <c r="D77" s="18" t="s">
        <v>84</v>
      </c>
      <c r="E77" s="18"/>
      <c r="F77" s="20"/>
      <c r="G77" s="26"/>
      <c r="H77" s="27"/>
      <c r="I77" s="27"/>
      <c r="J77" s="45"/>
      <c r="K77" s="59"/>
      <c r="L77" s="59"/>
      <c r="M77" s="59"/>
      <c r="N77" s="34"/>
      <c r="O77" s="34"/>
      <c r="P77" s="12"/>
    </row>
    <row r="78" spans="1:16" ht="15.75" x14ac:dyDescent="0.25">
      <c r="A78" s="2"/>
      <c r="B78" s="19"/>
      <c r="C78" s="19" t="s">
        <v>38</v>
      </c>
      <c r="D78" s="19"/>
      <c r="E78" s="19"/>
      <c r="F78" s="20"/>
      <c r="G78" s="13">
        <f>H78+I78+J78+K78+L78</f>
        <v>10278.567999999999</v>
      </c>
      <c r="H78" s="14">
        <f>H75+H73</f>
        <v>0</v>
      </c>
      <c r="I78" s="14">
        <f>I75+I73</f>
        <v>4390.2280000000001</v>
      </c>
      <c r="J78" s="13">
        <v>5888.34</v>
      </c>
      <c r="K78" s="15">
        <v>0</v>
      </c>
      <c r="L78" s="15">
        <v>0</v>
      </c>
      <c r="M78" s="15">
        <v>0</v>
      </c>
      <c r="N78" s="46"/>
      <c r="O78" s="46"/>
    </row>
    <row r="79" spans="1:16" ht="15.75" customHeight="1" x14ac:dyDescent="0.25">
      <c r="A79" s="3">
        <v>4</v>
      </c>
      <c r="B79" s="18" t="s">
        <v>59</v>
      </c>
      <c r="C79" s="41" t="s">
        <v>151</v>
      </c>
      <c r="D79" s="18" t="s">
        <v>15</v>
      </c>
      <c r="E79" s="18" t="s">
        <v>163</v>
      </c>
      <c r="F79" s="20"/>
      <c r="G79" s="26">
        <f>J79+K79+L79+M79+I79</f>
        <v>2821.172</v>
      </c>
      <c r="H79" s="27">
        <v>0</v>
      </c>
      <c r="I79" s="27">
        <v>500</v>
      </c>
      <c r="J79" s="26">
        <f>1677.682+643.49</f>
        <v>2321.172</v>
      </c>
      <c r="K79" s="25">
        <v>0</v>
      </c>
      <c r="L79" s="25">
        <v>0</v>
      </c>
      <c r="M79" s="25">
        <v>0</v>
      </c>
      <c r="N79" s="34" t="s">
        <v>88</v>
      </c>
      <c r="O79" s="34"/>
    </row>
    <row r="80" spans="1:16" ht="15" customHeight="1" x14ac:dyDescent="0.25">
      <c r="A80" s="3"/>
      <c r="B80" s="18" t="s">
        <v>60</v>
      </c>
      <c r="C80" s="41" t="s">
        <v>152</v>
      </c>
      <c r="D80" s="18" t="s">
        <v>85</v>
      </c>
      <c r="E80" s="18"/>
      <c r="F80" s="20"/>
      <c r="G80" s="26"/>
      <c r="H80" s="27"/>
      <c r="I80" s="27"/>
      <c r="J80" s="26"/>
      <c r="K80" s="25"/>
      <c r="L80" s="25"/>
      <c r="M80" s="25"/>
      <c r="N80" s="34" t="s">
        <v>89</v>
      </c>
      <c r="O80" s="34"/>
    </row>
    <row r="81" spans="1:15" ht="15" customHeight="1" x14ac:dyDescent="0.25">
      <c r="A81" s="3"/>
      <c r="B81" s="18" t="s">
        <v>61</v>
      </c>
      <c r="C81" s="41" t="s">
        <v>153</v>
      </c>
      <c r="D81" s="18" t="s">
        <v>84</v>
      </c>
      <c r="E81" s="18"/>
      <c r="F81" s="20"/>
      <c r="G81" s="26"/>
      <c r="H81" s="27"/>
      <c r="I81" s="27"/>
      <c r="J81" s="26"/>
      <c r="K81" s="25"/>
      <c r="L81" s="25"/>
      <c r="M81" s="25"/>
      <c r="N81" s="34" t="s">
        <v>96</v>
      </c>
      <c r="O81" s="34"/>
    </row>
    <row r="82" spans="1:15" ht="15.75" customHeight="1" x14ac:dyDescent="0.25">
      <c r="A82" s="3"/>
      <c r="B82" s="18"/>
      <c r="C82" s="41" t="s">
        <v>154</v>
      </c>
      <c r="D82" s="18"/>
      <c r="E82" s="18"/>
      <c r="F82" s="19"/>
      <c r="G82" s="26">
        <f>J82+K82+L82+M82+I82</f>
        <v>807.39</v>
      </c>
      <c r="H82" s="27"/>
      <c r="I82" s="27"/>
      <c r="J82" s="26">
        <v>807.39</v>
      </c>
      <c r="K82" s="25"/>
      <c r="L82" s="25"/>
      <c r="M82" s="25"/>
      <c r="N82" s="34" t="s">
        <v>97</v>
      </c>
      <c r="O82" s="34"/>
    </row>
    <row r="83" spans="1:15" ht="12.2" customHeight="1" x14ac:dyDescent="0.25">
      <c r="A83" s="2"/>
      <c r="B83" s="19"/>
      <c r="C83" s="19" t="s">
        <v>38</v>
      </c>
      <c r="D83" s="19"/>
      <c r="E83" s="19"/>
      <c r="F83" s="20"/>
      <c r="G83" s="13">
        <f>J83+K83+L83+M83+I83</f>
        <v>3628.56</v>
      </c>
      <c r="H83" s="15">
        <v>0</v>
      </c>
      <c r="I83" s="15">
        <f>I79</f>
        <v>500</v>
      </c>
      <c r="J83" s="13">
        <v>3128.56</v>
      </c>
      <c r="K83" s="15">
        <v>0</v>
      </c>
      <c r="L83" s="15">
        <v>0</v>
      </c>
      <c r="M83" s="15">
        <v>0</v>
      </c>
      <c r="N83" s="34"/>
      <c r="O83" s="34"/>
    </row>
    <row r="84" spans="1:15" ht="15.75" customHeight="1" x14ac:dyDescent="0.25">
      <c r="A84" s="3">
        <v>5</v>
      </c>
      <c r="B84" s="18" t="s">
        <v>62</v>
      </c>
      <c r="C84" s="41" t="s">
        <v>155</v>
      </c>
      <c r="D84" s="18" t="s">
        <v>15</v>
      </c>
      <c r="E84" s="18" t="s">
        <v>163</v>
      </c>
      <c r="F84" s="20"/>
      <c r="G84" s="26">
        <f>J84+K84+L84+M84+I84</f>
        <v>805.56</v>
      </c>
      <c r="H84" s="27">
        <v>0</v>
      </c>
      <c r="I84" s="27">
        <v>110</v>
      </c>
      <c r="J84" s="26">
        <v>695.56</v>
      </c>
      <c r="K84" s="25">
        <v>0</v>
      </c>
      <c r="L84" s="25">
        <v>0</v>
      </c>
      <c r="M84" s="25">
        <v>0</v>
      </c>
      <c r="N84" s="34"/>
      <c r="O84" s="34"/>
    </row>
    <row r="85" spans="1:15" ht="15" customHeight="1" x14ac:dyDescent="0.25">
      <c r="A85" s="3"/>
      <c r="B85" s="18" t="s">
        <v>63</v>
      </c>
      <c r="C85" s="41" t="s">
        <v>150</v>
      </c>
      <c r="D85" s="18" t="s">
        <v>85</v>
      </c>
      <c r="E85" s="18"/>
      <c r="F85" s="20"/>
      <c r="G85" s="26"/>
      <c r="H85" s="27"/>
      <c r="I85" s="27"/>
      <c r="J85" s="26"/>
      <c r="K85" s="25"/>
      <c r="L85" s="25"/>
      <c r="M85" s="25"/>
      <c r="N85" s="34"/>
      <c r="O85" s="34"/>
    </row>
    <row r="86" spans="1:15" ht="16.5" customHeight="1" x14ac:dyDescent="0.25">
      <c r="A86" s="3"/>
      <c r="B86" s="18" t="s">
        <v>64</v>
      </c>
      <c r="C86" s="41" t="s">
        <v>102</v>
      </c>
      <c r="D86" s="18" t="s">
        <v>15</v>
      </c>
      <c r="E86" s="18" t="s">
        <v>163</v>
      </c>
      <c r="F86" s="20"/>
      <c r="G86" s="26">
        <f>J86+K86+L86+M86+I86</f>
        <v>3627.107</v>
      </c>
      <c r="H86" s="27">
        <v>0</v>
      </c>
      <c r="I86" s="27">
        <v>2614.34</v>
      </c>
      <c r="J86" s="26">
        <v>1012.7670000000001</v>
      </c>
      <c r="K86" s="25">
        <v>0</v>
      </c>
      <c r="L86" s="25">
        <v>0</v>
      </c>
      <c r="M86" s="25">
        <v>0</v>
      </c>
      <c r="N86" s="34"/>
      <c r="O86" s="34"/>
    </row>
    <row r="87" spans="1:15" ht="15.75" customHeight="1" x14ac:dyDescent="0.25">
      <c r="A87" s="3"/>
      <c r="B87" s="18" t="s">
        <v>65</v>
      </c>
      <c r="C87" s="41" t="s">
        <v>150</v>
      </c>
      <c r="D87" s="18" t="s">
        <v>85</v>
      </c>
      <c r="E87" s="18"/>
      <c r="F87" s="20"/>
      <c r="G87" s="26"/>
      <c r="H87" s="27"/>
      <c r="I87" s="27"/>
      <c r="J87" s="26"/>
      <c r="K87" s="25"/>
      <c r="L87" s="25"/>
      <c r="M87" s="25"/>
      <c r="N87" s="34"/>
      <c r="O87" s="34"/>
    </row>
    <row r="88" spans="1:15" ht="15.75" customHeight="1" x14ac:dyDescent="0.25">
      <c r="A88" s="3"/>
      <c r="B88" s="18" t="s">
        <v>140</v>
      </c>
      <c r="C88" s="41" t="s">
        <v>142</v>
      </c>
      <c r="D88" s="18"/>
      <c r="E88" s="18"/>
      <c r="F88" s="20"/>
      <c r="G88" s="26"/>
      <c r="H88" s="27"/>
      <c r="I88" s="27"/>
      <c r="J88" s="26"/>
      <c r="K88" s="25"/>
      <c r="L88" s="64"/>
      <c r="M88" s="25"/>
      <c r="N88" s="34"/>
      <c r="O88" s="34"/>
    </row>
    <row r="89" spans="1:15" ht="15.75" customHeight="1" x14ac:dyDescent="0.25">
      <c r="A89" s="3"/>
      <c r="B89" s="18" t="s">
        <v>141</v>
      </c>
      <c r="C89" s="41" t="s">
        <v>148</v>
      </c>
      <c r="D89" s="18"/>
      <c r="E89" s="18"/>
      <c r="F89" s="20"/>
      <c r="G89" s="26">
        <f>J89+K89+L89+M89+I89</f>
        <v>1581</v>
      </c>
      <c r="H89" s="27">
        <v>0</v>
      </c>
      <c r="I89" s="27">
        <v>632</v>
      </c>
      <c r="J89" s="26">
        <v>949</v>
      </c>
      <c r="K89" s="25">
        <v>0</v>
      </c>
      <c r="L89" s="64">
        <v>0</v>
      </c>
      <c r="M89" s="25">
        <v>0</v>
      </c>
      <c r="N89" s="34"/>
      <c r="O89" s="34"/>
    </row>
    <row r="90" spans="1:15" ht="119.25" customHeight="1" x14ac:dyDescent="0.25">
      <c r="A90" s="3"/>
      <c r="B90" s="18"/>
      <c r="C90" s="65" t="s">
        <v>149</v>
      </c>
      <c r="D90" s="66" t="s">
        <v>162</v>
      </c>
      <c r="E90" s="18"/>
      <c r="F90" s="20"/>
      <c r="G90" s="26">
        <f>J90+K90+L90+M90+I90</f>
        <v>1581</v>
      </c>
      <c r="H90" s="27">
        <v>0</v>
      </c>
      <c r="I90" s="27">
        <v>632</v>
      </c>
      <c r="J90" s="26">
        <v>949</v>
      </c>
      <c r="K90" s="25">
        <v>0</v>
      </c>
      <c r="L90" s="25">
        <v>0</v>
      </c>
      <c r="M90" s="25">
        <v>0</v>
      </c>
      <c r="N90" s="34"/>
      <c r="O90" s="34"/>
    </row>
    <row r="91" spans="1:15" ht="15.75" customHeight="1" x14ac:dyDescent="0.25">
      <c r="A91" s="3"/>
      <c r="B91" s="18"/>
      <c r="C91" s="41" t="s">
        <v>143</v>
      </c>
      <c r="D91" s="67" t="s">
        <v>162</v>
      </c>
      <c r="E91" s="18" t="s">
        <v>163</v>
      </c>
      <c r="F91" s="20"/>
      <c r="G91" s="13">
        <f>J91+K91+L91+M91+I91</f>
        <v>2356.511</v>
      </c>
      <c r="H91" s="27">
        <v>0</v>
      </c>
      <c r="I91" s="27">
        <f>238.21+547.131</f>
        <v>785.34100000000001</v>
      </c>
      <c r="J91" s="26">
        <f>478.52+1092.65</f>
        <v>1571.17</v>
      </c>
      <c r="K91" s="25">
        <v>0</v>
      </c>
      <c r="L91" s="25">
        <v>0</v>
      </c>
      <c r="M91" s="25">
        <v>0</v>
      </c>
      <c r="N91" s="34"/>
      <c r="O91" s="34"/>
    </row>
    <row r="92" spans="1:15" ht="15.75" customHeight="1" x14ac:dyDescent="0.25">
      <c r="A92" s="3"/>
      <c r="B92" s="18"/>
      <c r="C92" s="41" t="s">
        <v>144</v>
      </c>
      <c r="D92" s="67"/>
      <c r="E92" s="18"/>
      <c r="F92" s="68"/>
      <c r="G92" s="26"/>
      <c r="H92" s="27"/>
      <c r="I92" s="27"/>
      <c r="J92" s="26"/>
      <c r="K92" s="59"/>
      <c r="L92" s="59"/>
      <c r="M92" s="59"/>
      <c r="N92" s="34"/>
      <c r="O92" s="34"/>
    </row>
    <row r="93" spans="1:15" ht="15.75" customHeight="1" x14ac:dyDescent="0.25">
      <c r="A93" s="3"/>
      <c r="B93" s="18"/>
      <c r="C93" s="41" t="s">
        <v>145</v>
      </c>
      <c r="D93" s="67"/>
      <c r="E93" s="18"/>
      <c r="F93" s="68"/>
      <c r="G93" s="26"/>
      <c r="H93" s="27"/>
      <c r="I93" s="27"/>
      <c r="J93" s="26"/>
      <c r="K93" s="59"/>
      <c r="L93" s="59"/>
      <c r="M93" s="59"/>
      <c r="N93" s="34"/>
      <c r="O93" s="34"/>
    </row>
    <row r="94" spans="1:15" ht="15.75" customHeight="1" x14ac:dyDescent="0.25">
      <c r="A94" s="3"/>
      <c r="B94" s="18"/>
      <c r="C94" s="41" t="s">
        <v>156</v>
      </c>
      <c r="D94" s="67"/>
      <c r="E94" s="18"/>
      <c r="F94" s="68"/>
      <c r="G94" s="26"/>
      <c r="H94" s="27"/>
      <c r="I94" s="27"/>
      <c r="J94" s="26"/>
      <c r="K94" s="59"/>
      <c r="L94" s="59"/>
      <c r="M94" s="59"/>
      <c r="N94" s="34"/>
      <c r="O94" s="34"/>
    </row>
    <row r="95" spans="1:15" ht="80.25" customHeight="1" x14ac:dyDescent="0.25">
      <c r="A95" s="3"/>
      <c r="B95" s="18"/>
      <c r="C95" s="65" t="s">
        <v>161</v>
      </c>
      <c r="D95" s="66" t="s">
        <v>162</v>
      </c>
      <c r="E95" s="18"/>
      <c r="F95" s="68"/>
      <c r="G95" s="26">
        <f>J95+K95+L95+M95+I95</f>
        <v>317</v>
      </c>
      <c r="H95" s="27"/>
      <c r="I95" s="27">
        <v>0</v>
      </c>
      <c r="J95" s="26">
        <v>0</v>
      </c>
      <c r="K95" s="25">
        <v>317</v>
      </c>
      <c r="L95" s="25">
        <v>0</v>
      </c>
      <c r="M95" s="25">
        <v>0</v>
      </c>
      <c r="N95" s="34"/>
      <c r="O95" s="34"/>
    </row>
    <row r="96" spans="1:15" ht="15" customHeight="1" x14ac:dyDescent="0.25">
      <c r="A96" s="3"/>
      <c r="B96" s="18"/>
      <c r="C96" s="19" t="s">
        <v>38</v>
      </c>
      <c r="D96" s="19"/>
      <c r="E96" s="19"/>
      <c r="F96" s="20"/>
      <c r="G96" s="13">
        <f>J96+K96+L96+M96+I96</f>
        <v>8687.1779999999999</v>
      </c>
      <c r="H96" s="14">
        <f>H91+H86+H84</f>
        <v>0</v>
      </c>
      <c r="I96" s="14">
        <f>I91+I89+I86+I84</f>
        <v>4141.6810000000005</v>
      </c>
      <c r="J96" s="13">
        <f>J84+J86+J89+J91</f>
        <v>4228.4970000000003</v>
      </c>
      <c r="K96" s="15">
        <f>K95</f>
        <v>317</v>
      </c>
      <c r="L96" s="15">
        <f>L91+L86+L84</f>
        <v>0</v>
      </c>
      <c r="M96" s="15">
        <f>M91+M86+M84</f>
        <v>0</v>
      </c>
      <c r="N96" s="34"/>
      <c r="O96" s="34"/>
    </row>
    <row r="97" spans="1:15" ht="15.75" hidden="1" x14ac:dyDescent="0.25">
      <c r="A97" s="3">
        <v>6</v>
      </c>
      <c r="B97" s="18" t="s">
        <v>66</v>
      </c>
      <c r="C97" s="18" t="s">
        <v>106</v>
      </c>
      <c r="D97" s="18" t="s">
        <v>15</v>
      </c>
      <c r="E97" s="18" t="s">
        <v>98</v>
      </c>
      <c r="F97" s="20"/>
      <c r="G97" s="26">
        <f>H97+I97+J97+K97+L97</f>
        <v>0</v>
      </c>
      <c r="H97" s="27">
        <v>0</v>
      </c>
      <c r="I97" s="27">
        <v>0</v>
      </c>
      <c r="J97" s="26">
        <v>0</v>
      </c>
      <c r="K97" s="25">
        <v>0</v>
      </c>
      <c r="L97" s="25">
        <v>0</v>
      </c>
      <c r="M97" s="25"/>
      <c r="N97" s="16"/>
      <c r="O97" s="16"/>
    </row>
    <row r="98" spans="1:15" hidden="1" x14ac:dyDescent="0.25">
      <c r="A98" s="3"/>
      <c r="B98" s="18" t="s">
        <v>2</v>
      </c>
      <c r="C98" s="18" t="s">
        <v>67</v>
      </c>
      <c r="D98" s="18" t="s">
        <v>85</v>
      </c>
      <c r="E98" s="18"/>
      <c r="F98" s="68"/>
      <c r="G98" s="26"/>
      <c r="H98" s="27"/>
      <c r="I98" s="27"/>
      <c r="J98" s="26"/>
      <c r="K98" s="25"/>
      <c r="L98" s="25"/>
      <c r="M98" s="25"/>
      <c r="N98" s="69" t="s">
        <v>86</v>
      </c>
      <c r="O98" s="69"/>
    </row>
    <row r="99" spans="1:15" ht="15.75" hidden="1" x14ac:dyDescent="0.25">
      <c r="A99" s="3"/>
      <c r="B99" s="18"/>
      <c r="C99" s="18" t="s">
        <v>68</v>
      </c>
      <c r="D99" s="18" t="s">
        <v>84</v>
      </c>
      <c r="E99" s="18"/>
      <c r="F99" s="68"/>
      <c r="G99" s="26"/>
      <c r="H99" s="27"/>
      <c r="I99" s="27"/>
      <c r="J99" s="26"/>
      <c r="K99" s="25"/>
      <c r="L99" s="25"/>
      <c r="M99" s="25"/>
      <c r="N99" s="46" t="s">
        <v>146</v>
      </c>
      <c r="O99" s="46"/>
    </row>
    <row r="100" spans="1:15" hidden="1" x14ac:dyDescent="0.25">
      <c r="A100" s="3"/>
      <c r="B100" s="18"/>
      <c r="C100" s="18" t="s">
        <v>8</v>
      </c>
      <c r="D100" s="18"/>
      <c r="E100" s="18"/>
      <c r="F100" s="68"/>
      <c r="G100" s="26"/>
      <c r="H100" s="27"/>
      <c r="I100" s="27"/>
      <c r="J100" s="26"/>
      <c r="K100" s="25"/>
      <c r="L100" s="25"/>
      <c r="M100" s="25"/>
      <c r="N100" s="34" t="s">
        <v>99</v>
      </c>
      <c r="O100" s="34"/>
    </row>
    <row r="101" spans="1:15" ht="15.75" customHeight="1" x14ac:dyDescent="0.25">
      <c r="A101" s="3" t="s">
        <v>122</v>
      </c>
      <c r="B101" s="18" t="s">
        <v>69</v>
      </c>
      <c r="C101" s="24" t="s">
        <v>131</v>
      </c>
      <c r="D101" s="18" t="s">
        <v>15</v>
      </c>
      <c r="E101" s="18" t="s">
        <v>163</v>
      </c>
      <c r="F101" s="20"/>
      <c r="G101" s="26">
        <f>H101+I101+J101+K101+L101</f>
        <v>0</v>
      </c>
      <c r="H101" s="27">
        <v>0</v>
      </c>
      <c r="I101" s="27">
        <v>0</v>
      </c>
      <c r="J101" s="26">
        <v>0</v>
      </c>
      <c r="K101" s="25">
        <v>0</v>
      </c>
      <c r="L101" s="25">
        <v>0</v>
      </c>
      <c r="M101" s="25">
        <v>0</v>
      </c>
      <c r="N101" s="69"/>
      <c r="O101" s="69"/>
    </row>
    <row r="102" spans="1:15" ht="15.75" customHeight="1" x14ac:dyDescent="0.25">
      <c r="A102" s="3"/>
      <c r="B102" s="18" t="s">
        <v>71</v>
      </c>
      <c r="C102" s="24" t="s">
        <v>70</v>
      </c>
      <c r="D102" s="18" t="s">
        <v>85</v>
      </c>
      <c r="E102" s="18"/>
      <c r="F102" s="68"/>
      <c r="G102" s="26"/>
      <c r="H102" s="27"/>
      <c r="I102" s="27"/>
      <c r="J102" s="26"/>
      <c r="K102" s="25"/>
      <c r="L102" s="25"/>
      <c r="M102" s="25"/>
      <c r="N102" s="69"/>
      <c r="O102" s="69"/>
    </row>
    <row r="103" spans="1:15" ht="15" customHeight="1" x14ac:dyDescent="0.25">
      <c r="A103" s="3"/>
      <c r="B103" s="18" t="s">
        <v>11</v>
      </c>
      <c r="C103" s="24" t="s">
        <v>92</v>
      </c>
      <c r="D103" s="18" t="s">
        <v>84</v>
      </c>
      <c r="E103" s="18"/>
      <c r="F103" s="68"/>
      <c r="G103" s="26"/>
      <c r="H103" s="27"/>
      <c r="I103" s="27"/>
      <c r="J103" s="26"/>
      <c r="K103" s="25"/>
      <c r="L103" s="25"/>
      <c r="M103" s="25"/>
      <c r="N103" s="69"/>
      <c r="O103" s="69"/>
    </row>
    <row r="104" spans="1:15" ht="15.75" customHeight="1" x14ac:dyDescent="0.25">
      <c r="A104" s="3"/>
      <c r="B104" s="18"/>
      <c r="C104" s="24" t="s">
        <v>72</v>
      </c>
      <c r="D104" s="18"/>
      <c r="E104" s="18"/>
      <c r="F104" s="68"/>
      <c r="G104" s="26"/>
      <c r="H104" s="27"/>
      <c r="I104" s="27"/>
      <c r="J104" s="26"/>
      <c r="K104" s="25"/>
      <c r="L104" s="25"/>
      <c r="M104" s="25"/>
      <c r="N104" s="69"/>
      <c r="O104" s="69"/>
    </row>
    <row r="105" spans="1:15" ht="15.75" customHeight="1" x14ac:dyDescent="0.25">
      <c r="A105" s="3" t="s">
        <v>123</v>
      </c>
      <c r="B105" s="18" t="s">
        <v>73</v>
      </c>
      <c r="C105" s="24" t="s">
        <v>132</v>
      </c>
      <c r="D105" s="18" t="s">
        <v>15</v>
      </c>
      <c r="E105" s="18" t="s">
        <v>163</v>
      </c>
      <c r="F105" s="20"/>
      <c r="G105" s="26">
        <f>J105+K105+L105+M105+I105</f>
        <v>4604.28</v>
      </c>
      <c r="H105" s="27">
        <v>0</v>
      </c>
      <c r="I105" s="27">
        <v>678.8</v>
      </c>
      <c r="J105" s="26">
        <v>1200</v>
      </c>
      <c r="K105" s="25">
        <v>1125.48</v>
      </c>
      <c r="L105" s="25">
        <v>800</v>
      </c>
      <c r="M105" s="25">
        <v>800</v>
      </c>
      <c r="N105" s="69"/>
      <c r="O105" s="69"/>
    </row>
    <row r="106" spans="1:15" ht="15.75" customHeight="1" x14ac:dyDescent="0.25">
      <c r="A106" s="3"/>
      <c r="B106" s="18" t="s">
        <v>74</v>
      </c>
      <c r="C106" s="24" t="s">
        <v>128</v>
      </c>
      <c r="D106" s="18" t="s">
        <v>85</v>
      </c>
      <c r="E106" s="18"/>
      <c r="F106" s="68"/>
      <c r="G106" s="26"/>
      <c r="H106" s="27"/>
      <c r="I106" s="27"/>
      <c r="J106" s="26"/>
      <c r="K106" s="25"/>
      <c r="L106" s="25"/>
      <c r="M106" s="25"/>
      <c r="N106" s="69"/>
      <c r="O106" s="69"/>
    </row>
    <row r="107" spans="1:15" ht="15.75" customHeight="1" x14ac:dyDescent="0.25">
      <c r="A107" s="3"/>
      <c r="B107" s="18" t="s">
        <v>75</v>
      </c>
      <c r="C107" s="41" t="s">
        <v>133</v>
      </c>
      <c r="D107" s="18" t="s">
        <v>15</v>
      </c>
      <c r="E107" s="18" t="s">
        <v>163</v>
      </c>
      <c r="F107" s="20"/>
      <c r="G107" s="26">
        <f>J107+K107+L107+M107+I107</f>
        <v>220</v>
      </c>
      <c r="H107" s="27">
        <v>0</v>
      </c>
      <c r="I107" s="27">
        <v>220</v>
      </c>
      <c r="J107" s="26">
        <v>0</v>
      </c>
      <c r="K107" s="25">
        <v>0</v>
      </c>
      <c r="L107" s="25">
        <v>0</v>
      </c>
      <c r="M107" s="25">
        <v>0</v>
      </c>
      <c r="N107" s="69"/>
      <c r="O107" s="69"/>
    </row>
    <row r="108" spans="1:15" ht="15.75" customHeight="1" x14ac:dyDescent="0.25">
      <c r="A108" s="3"/>
      <c r="B108" s="18"/>
      <c r="C108" s="18" t="s">
        <v>76</v>
      </c>
      <c r="D108" s="18" t="s">
        <v>85</v>
      </c>
      <c r="E108" s="18"/>
      <c r="F108" s="68"/>
      <c r="G108" s="26"/>
      <c r="H108" s="27"/>
      <c r="I108" s="27"/>
      <c r="J108" s="26"/>
      <c r="K108" s="25"/>
      <c r="L108" s="25"/>
      <c r="M108" s="25"/>
      <c r="N108" s="69"/>
      <c r="O108" s="69"/>
    </row>
    <row r="109" spans="1:15" x14ac:dyDescent="0.25">
      <c r="A109" s="3"/>
      <c r="B109" s="18"/>
      <c r="C109" s="19" t="s">
        <v>38</v>
      </c>
      <c r="D109" s="19" t="s">
        <v>84</v>
      </c>
      <c r="E109" s="19"/>
      <c r="F109" s="20"/>
      <c r="G109" s="13">
        <f>J109+K109+L109+M109+I109</f>
        <v>4824.28</v>
      </c>
      <c r="H109" s="13">
        <f t="shared" ref="H109:M109" si="2">H107+H105+H101</f>
        <v>0</v>
      </c>
      <c r="I109" s="13">
        <f t="shared" si="2"/>
        <v>898.8</v>
      </c>
      <c r="J109" s="13">
        <f t="shared" si="2"/>
        <v>1200</v>
      </c>
      <c r="K109" s="13">
        <f t="shared" si="2"/>
        <v>1125.48</v>
      </c>
      <c r="L109" s="13">
        <f t="shared" si="2"/>
        <v>800</v>
      </c>
      <c r="M109" s="13">
        <f t="shared" si="2"/>
        <v>800</v>
      </c>
      <c r="N109" s="69"/>
      <c r="O109" s="69"/>
    </row>
    <row r="110" spans="1:15" ht="15.75" customHeight="1" x14ac:dyDescent="0.25">
      <c r="A110" s="3">
        <v>8</v>
      </c>
      <c r="B110" s="18" t="s">
        <v>77</v>
      </c>
      <c r="C110" s="41" t="s">
        <v>134</v>
      </c>
      <c r="D110" s="18" t="s">
        <v>15</v>
      </c>
      <c r="E110" s="18" t="s">
        <v>163</v>
      </c>
      <c r="F110" s="20"/>
      <c r="G110" s="26">
        <f>H110+I110+J110+K110+L110</f>
        <v>0</v>
      </c>
      <c r="H110" s="27">
        <v>0</v>
      </c>
      <c r="I110" s="27">
        <v>0</v>
      </c>
      <c r="J110" s="26">
        <v>0</v>
      </c>
      <c r="K110" s="25">
        <v>0</v>
      </c>
      <c r="L110" s="25">
        <v>0</v>
      </c>
      <c r="M110" s="25"/>
      <c r="N110" s="69"/>
      <c r="O110" s="69"/>
    </row>
    <row r="111" spans="1:15" x14ac:dyDescent="0.25">
      <c r="A111" s="3"/>
      <c r="B111" s="18" t="s">
        <v>78</v>
      </c>
      <c r="C111" s="41" t="s">
        <v>78</v>
      </c>
      <c r="D111" s="18" t="s">
        <v>16</v>
      </c>
      <c r="E111" s="18"/>
      <c r="F111" s="68"/>
      <c r="G111" s="24"/>
      <c r="H111" s="27"/>
      <c r="I111" s="27"/>
      <c r="J111" s="26"/>
      <c r="K111" s="59"/>
      <c r="L111" s="59"/>
      <c r="M111" s="59"/>
      <c r="N111" s="69"/>
      <c r="O111" s="69"/>
    </row>
    <row r="112" spans="1:15" ht="15.75" customHeight="1" x14ac:dyDescent="0.25">
      <c r="A112" s="70" t="s">
        <v>124</v>
      </c>
      <c r="B112" s="18" t="s">
        <v>103</v>
      </c>
      <c r="C112" s="41" t="s">
        <v>135</v>
      </c>
      <c r="D112" s="18" t="s">
        <v>15</v>
      </c>
      <c r="E112" s="18" t="s">
        <v>163</v>
      </c>
      <c r="F112" s="20"/>
      <c r="G112" s="26">
        <f>J112+K112+L112+M112+I112</f>
        <v>60</v>
      </c>
      <c r="H112" s="27">
        <v>0</v>
      </c>
      <c r="I112" s="27">
        <v>60</v>
      </c>
      <c r="J112" s="26">
        <v>0</v>
      </c>
      <c r="K112" s="25">
        <v>0</v>
      </c>
      <c r="L112" s="25">
        <v>0</v>
      </c>
      <c r="M112" s="25"/>
      <c r="N112" s="69"/>
      <c r="O112" s="69"/>
    </row>
    <row r="113" spans="1:15" ht="15.75" customHeight="1" x14ac:dyDescent="0.25">
      <c r="A113" s="70"/>
      <c r="B113" s="18"/>
      <c r="C113" s="71" t="s">
        <v>104</v>
      </c>
      <c r="D113" s="18" t="s">
        <v>85</v>
      </c>
      <c r="E113" s="18"/>
      <c r="F113" s="68"/>
      <c r="G113" s="26"/>
      <c r="H113" s="27"/>
      <c r="I113" s="27"/>
      <c r="J113" s="26"/>
      <c r="K113" s="25"/>
      <c r="L113" s="25"/>
      <c r="M113" s="25"/>
      <c r="N113" s="69"/>
      <c r="O113" s="69"/>
    </row>
    <row r="114" spans="1:15" ht="15.75" customHeight="1" x14ac:dyDescent="0.25">
      <c r="A114" s="70">
        <v>10</v>
      </c>
      <c r="B114" s="18" t="s">
        <v>79</v>
      </c>
      <c r="C114" s="41" t="s">
        <v>136</v>
      </c>
      <c r="D114" s="18" t="s">
        <v>15</v>
      </c>
      <c r="E114" s="18" t="s">
        <v>163</v>
      </c>
      <c r="F114" s="20"/>
      <c r="G114" s="26">
        <f>J114+K114+L114+M114+I114</f>
        <v>2990</v>
      </c>
      <c r="H114" s="27">
        <v>0</v>
      </c>
      <c r="I114" s="27">
        <v>1000</v>
      </c>
      <c r="J114" s="26">
        <v>900</v>
      </c>
      <c r="K114" s="25">
        <v>500</v>
      </c>
      <c r="L114" s="25">
        <v>279</v>
      </c>
      <c r="M114" s="25">
        <v>311</v>
      </c>
      <c r="N114" s="69"/>
      <c r="O114" s="69"/>
    </row>
    <row r="115" spans="1:15" ht="15.75" customHeight="1" x14ac:dyDescent="0.25">
      <c r="A115" s="70"/>
      <c r="B115" s="18"/>
      <c r="C115" s="41" t="s">
        <v>129</v>
      </c>
      <c r="D115" s="18"/>
      <c r="E115" s="18"/>
      <c r="F115" s="20"/>
      <c r="G115" s="26"/>
      <c r="H115" s="27"/>
      <c r="I115" s="27"/>
      <c r="J115" s="26"/>
      <c r="K115" s="25"/>
      <c r="L115" s="25"/>
      <c r="M115" s="25"/>
      <c r="N115" s="69"/>
      <c r="O115" s="69"/>
    </row>
    <row r="116" spans="1:15" ht="15.75" customHeight="1" x14ac:dyDescent="0.25">
      <c r="A116" s="70"/>
      <c r="B116" s="18"/>
      <c r="C116" s="41" t="s">
        <v>130</v>
      </c>
      <c r="D116" s="18" t="s">
        <v>85</v>
      </c>
      <c r="E116" s="18"/>
      <c r="F116" s="20"/>
      <c r="G116" s="26"/>
      <c r="H116" s="27"/>
      <c r="I116" s="27"/>
      <c r="J116" s="26"/>
      <c r="K116" s="25"/>
      <c r="L116" s="25"/>
      <c r="M116" s="25"/>
      <c r="N116" s="69"/>
      <c r="O116" s="69"/>
    </row>
    <row r="117" spans="1:15" ht="15.75" customHeight="1" x14ac:dyDescent="0.25">
      <c r="A117" s="70">
        <v>11</v>
      </c>
      <c r="B117" s="18" t="s">
        <v>80</v>
      </c>
      <c r="C117" s="41" t="s">
        <v>137</v>
      </c>
      <c r="D117" s="18" t="s">
        <v>15</v>
      </c>
      <c r="E117" s="18" t="s">
        <v>163</v>
      </c>
      <c r="F117" s="20"/>
      <c r="G117" s="26">
        <f>J117+K117+L117+M117+I117</f>
        <v>1322.96</v>
      </c>
      <c r="H117" s="27">
        <v>0</v>
      </c>
      <c r="I117" s="27">
        <v>212</v>
      </c>
      <c r="J117" s="26">
        <v>424</v>
      </c>
      <c r="K117" s="25">
        <v>220.96</v>
      </c>
      <c r="L117" s="25">
        <v>233</v>
      </c>
      <c r="M117" s="25">
        <v>233</v>
      </c>
      <c r="N117" s="69"/>
      <c r="O117" s="69"/>
    </row>
    <row r="118" spans="1:15" ht="15.75" customHeight="1" x14ac:dyDescent="0.25">
      <c r="A118" s="70"/>
      <c r="B118" s="18" t="s">
        <v>81</v>
      </c>
      <c r="C118" s="41" t="s">
        <v>82</v>
      </c>
      <c r="D118" s="18" t="s">
        <v>85</v>
      </c>
      <c r="E118" s="18"/>
      <c r="F118" s="68"/>
      <c r="G118" s="26"/>
      <c r="H118" s="27"/>
      <c r="I118" s="27"/>
      <c r="J118" s="26"/>
      <c r="K118" s="25"/>
      <c r="L118" s="25"/>
      <c r="M118" s="25"/>
      <c r="N118" s="69"/>
      <c r="O118" s="69"/>
    </row>
    <row r="119" spans="1:15" ht="15.75" customHeight="1" x14ac:dyDescent="0.25">
      <c r="A119" s="70"/>
      <c r="B119" s="18"/>
      <c r="C119" s="41" t="s">
        <v>138</v>
      </c>
      <c r="D119" s="18" t="s">
        <v>15</v>
      </c>
      <c r="E119" s="18" t="s">
        <v>163</v>
      </c>
      <c r="F119" s="20"/>
      <c r="G119" s="26">
        <f>J119+K119+L119+M119+I119</f>
        <v>89</v>
      </c>
      <c r="H119" s="27">
        <v>0</v>
      </c>
      <c r="I119" s="27">
        <v>9</v>
      </c>
      <c r="J119" s="26">
        <v>20</v>
      </c>
      <c r="K119" s="25">
        <v>20</v>
      </c>
      <c r="L119" s="25">
        <v>20</v>
      </c>
      <c r="M119" s="25">
        <v>20</v>
      </c>
      <c r="N119" s="69"/>
      <c r="O119" s="69"/>
    </row>
    <row r="120" spans="1:15" x14ac:dyDescent="0.25">
      <c r="A120" s="70"/>
      <c r="B120" s="18"/>
      <c r="C120" s="41" t="s">
        <v>105</v>
      </c>
      <c r="D120" s="18" t="s">
        <v>85</v>
      </c>
      <c r="E120" s="18"/>
      <c r="F120" s="68"/>
      <c r="G120" s="26"/>
      <c r="H120" s="27"/>
      <c r="I120" s="27"/>
      <c r="J120" s="26"/>
      <c r="K120" s="25"/>
      <c r="L120" s="25"/>
      <c r="M120" s="25"/>
      <c r="N120" s="72" t="s">
        <v>126</v>
      </c>
      <c r="O120" s="72"/>
    </row>
    <row r="121" spans="1:15" ht="15.75" customHeight="1" x14ac:dyDescent="0.25">
      <c r="A121" s="3"/>
      <c r="B121" s="18"/>
      <c r="C121" s="73" t="s">
        <v>38</v>
      </c>
      <c r="D121" s="18"/>
      <c r="E121" s="18"/>
      <c r="F121" s="20"/>
      <c r="G121" s="13">
        <f>J121+K121+L121+M121+I121</f>
        <v>4461.96</v>
      </c>
      <c r="H121" s="13">
        <f>H119+H117+H114+H112+H110</f>
        <v>0</v>
      </c>
      <c r="I121" s="13">
        <f>I119+I117+I114+I112+I110</f>
        <v>1281</v>
      </c>
      <c r="J121" s="13">
        <f>J119+J117+J114+J112+J110</f>
        <v>1344</v>
      </c>
      <c r="K121" s="13">
        <f>K119+K117+K114+K110</f>
        <v>740.96</v>
      </c>
      <c r="L121" s="13">
        <f>L119+L117+L114+L110</f>
        <v>532</v>
      </c>
      <c r="M121" s="13">
        <f>M119+M117+M114+M110</f>
        <v>564</v>
      </c>
      <c r="N121" s="72" t="s">
        <v>127</v>
      </c>
      <c r="O121" s="72"/>
    </row>
    <row r="122" spans="1:15" ht="15.75" customHeight="1" x14ac:dyDescent="0.25">
      <c r="A122" s="70"/>
      <c r="B122" s="74"/>
      <c r="C122" s="24"/>
      <c r="D122" s="24"/>
      <c r="E122" s="24"/>
      <c r="F122" s="68"/>
      <c r="G122" s="26"/>
      <c r="H122" s="27"/>
      <c r="I122" s="27"/>
      <c r="J122" s="26"/>
      <c r="K122" s="25"/>
      <c r="L122" s="25"/>
      <c r="M122" s="75"/>
      <c r="N122" s="72" t="s">
        <v>99</v>
      </c>
      <c r="O122" s="72"/>
    </row>
    <row r="123" spans="1:15" ht="15.75" customHeight="1" x14ac:dyDescent="0.25">
      <c r="A123" s="70"/>
      <c r="B123" s="76" t="s">
        <v>108</v>
      </c>
      <c r="C123" s="77"/>
      <c r="D123" s="77"/>
      <c r="E123" s="77"/>
      <c r="F123" s="78"/>
      <c r="G123" s="79">
        <f>J123+K123+L123+M123+I123</f>
        <v>175116.81600000002</v>
      </c>
      <c r="H123" s="15">
        <f>H121+H109+H96+H83+H78+H72+H53</f>
        <v>0</v>
      </c>
      <c r="I123" s="15">
        <f>I121+I109+I96+I83+I78+I72+I53</f>
        <v>41679.969000000005</v>
      </c>
      <c r="J123" s="15">
        <f>J121+J109+J96+J83+J78+J72+J53</f>
        <v>46445.957000000002</v>
      </c>
      <c r="K123" s="15">
        <f>K53+K72+K96+K109+K121+K125</f>
        <v>37362.47</v>
      </c>
      <c r="L123" s="15">
        <f>L53+L72+L109+L121</f>
        <v>24587.78</v>
      </c>
      <c r="M123" s="15">
        <f>M53+M72+M109+M121</f>
        <v>25040.639999999999</v>
      </c>
      <c r="N123" s="72" t="s">
        <v>87</v>
      </c>
      <c r="O123" s="72"/>
    </row>
    <row r="124" spans="1:15" ht="15.75" customHeight="1" x14ac:dyDescent="0.25">
      <c r="E124" s="6"/>
      <c r="F124" s="6"/>
    </row>
    <row r="125" spans="1:15" ht="15" customHeight="1" x14ac:dyDescent="0.25"/>
    <row r="126" spans="1:15" x14ac:dyDescent="0.25">
      <c r="F126" s="6"/>
    </row>
    <row r="127" spans="1:15" x14ac:dyDescent="0.25">
      <c r="F127" s="6"/>
    </row>
    <row r="128" spans="1:15" x14ac:dyDescent="0.25">
      <c r="F128" s="6"/>
    </row>
    <row r="129" spans="6:6" x14ac:dyDescent="0.25">
      <c r="F129" s="7"/>
    </row>
  </sheetData>
  <mergeCells count="56">
    <mergeCell ref="K2:O4"/>
    <mergeCell ref="N20:O20"/>
    <mergeCell ref="N72:O77"/>
    <mergeCell ref="J73:J77"/>
    <mergeCell ref="B123:E123"/>
    <mergeCell ref="A122:A123"/>
    <mergeCell ref="N123:O123"/>
    <mergeCell ref="N80:O80"/>
    <mergeCell ref="A117:A120"/>
    <mergeCell ref="A112:A113"/>
    <mergeCell ref="A114:A116"/>
    <mergeCell ref="N120:O120"/>
    <mergeCell ref="N121:O121"/>
    <mergeCell ref="N122:O122"/>
    <mergeCell ref="D91:D94"/>
    <mergeCell ref="N112:O119"/>
    <mergeCell ref="N111:O111"/>
    <mergeCell ref="N110:O110"/>
    <mergeCell ref="N81:O81"/>
    <mergeCell ref="N82:O82"/>
    <mergeCell ref="N83:O96"/>
    <mergeCell ref="N101:O109"/>
    <mergeCell ref="N98:O98"/>
    <mergeCell ref="N99:O99"/>
    <mergeCell ref="N100:O100"/>
    <mergeCell ref="J54:J66"/>
    <mergeCell ref="J16:J49"/>
    <mergeCell ref="B9:O9"/>
    <mergeCell ref="N13:O13"/>
    <mergeCell ref="H11:O11"/>
    <mergeCell ref="H12:O12"/>
    <mergeCell ref="N15:O15"/>
    <mergeCell ref="K16:K49"/>
    <mergeCell ref="L16:L49"/>
    <mergeCell ref="M16:M49"/>
    <mergeCell ref="K54:K67"/>
    <mergeCell ref="L54:L67"/>
    <mergeCell ref="M54:M67"/>
    <mergeCell ref="N67:O67"/>
    <mergeCell ref="N43:O49"/>
    <mergeCell ref="N16:O16"/>
    <mergeCell ref="A14:O14"/>
    <mergeCell ref="N78:O78"/>
    <mergeCell ref="N79:O79"/>
    <mergeCell ref="N21:O21"/>
    <mergeCell ref="N53:O59"/>
    <mergeCell ref="N60:O62"/>
    <mergeCell ref="N63:O66"/>
    <mergeCell ref="J5:O5"/>
    <mergeCell ref="N17:O17"/>
    <mergeCell ref="N18:O18"/>
    <mergeCell ref="N19:O19"/>
    <mergeCell ref="N22:O22"/>
    <mergeCell ref="B7:P7"/>
    <mergeCell ref="B8:N8"/>
    <mergeCell ref="H10:O10"/>
  </mergeCells>
  <pageMargins left="0" right="0" top="0.19685039370078741" bottom="0.19685039370078741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Лист4</vt:lpstr>
      <vt:lpstr>Лист2</vt:lpstr>
      <vt:lpstr>Лист3</vt:lpstr>
    </vt:vector>
  </TitlesOfParts>
  <Company>Администрация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LevinaSV</dc:creator>
  <cp:lastModifiedBy>user-m</cp:lastModifiedBy>
  <cp:lastPrinted>2022-02-14T09:31:45Z</cp:lastPrinted>
  <dcterms:created xsi:type="dcterms:W3CDTF">2016-12-15T07:08:36Z</dcterms:created>
  <dcterms:modified xsi:type="dcterms:W3CDTF">2022-02-14T09:32:38Z</dcterms:modified>
</cp:coreProperties>
</file>